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filterPrivacy="1" codeName="ThisWorkbook"/>
  <xr:revisionPtr revIDLastSave="2" documentId="8_{1C1D19CC-0BA3-4596-BC59-892193192916}" xr6:coauthVersionLast="44" xr6:coauthVersionMax="45" xr10:uidLastSave="{C56F9E50-C187-48ED-B74D-A31BDA734754}"/>
  <bookViews>
    <workbookView xWindow="-120" yWindow="-120" windowWidth="29040" windowHeight="15840" firstSheet="4" activeTab="9" xr2:uid="{00000000-000D-0000-FFFF-FFFF00000000}"/>
  </bookViews>
  <sheets>
    <sheet name="NEMIRA" sheetId="1" r:id="rId1"/>
    <sheet name="SLAVINJ-LOKVA ROGOZNICA" sheetId="3" r:id="rId2"/>
    <sheet name="MEDIĆI - PISAK" sheetId="4" r:id="rId3"/>
    <sheet name="ZAKUČAC - NASELJE - BORAK" sheetId="5" r:id="rId4"/>
    <sheet name="NAKLICE - TUGARE - DUBRAVA" sheetId="6" r:id="rId5"/>
    <sheet name="PUT VRILA - LISIČINA" sheetId="7" r:id="rId6"/>
    <sheet name="VUKOVARSKA - DUGI RAT" sheetId="8" r:id="rId7"/>
    <sheet name="ORIJ - BAJNICE " sheetId="14" r:id="rId8"/>
    <sheet name=" PODAŠPILJE - KUČIĆE -SLIME " sheetId="15" r:id="rId9"/>
    <sheet name="ZADVARJE" sheetId="9" r:id="rId10"/>
  </sheets>
  <definedNames>
    <definedName name="ColumnTitleRegion1..H10.1" localSheetId="8">' PODAŠPILJE - KUČIĆE -SLIME '!$B$8</definedName>
    <definedName name="ColumnTitleRegion1..H10.1" localSheetId="2">'MEDIĆI - PISAK'!$B$8</definedName>
    <definedName name="ColumnTitleRegion1..H10.1" localSheetId="4">'NAKLICE - TUGARE - DUBRAVA'!$B$8</definedName>
    <definedName name="ColumnTitleRegion1..H10.1" localSheetId="7">'ORIJ - BAJNICE '!$B$8</definedName>
    <definedName name="ColumnTitleRegion1..H10.1" localSheetId="5">'PUT VRILA - LISIČINA'!$B$8</definedName>
    <definedName name="ColumnTitleRegion1..H10.1" localSheetId="1">'SLAVINJ-LOKVA ROGOZNICA'!$B$8</definedName>
    <definedName name="ColumnTitleRegion1..H10.1" localSheetId="6">'VUKOVARSKA - DUGI RAT'!$B$8</definedName>
    <definedName name="ColumnTitleRegion1..H10.1" localSheetId="9">ZADVARJE!$B$8</definedName>
    <definedName name="ColumnTitleRegion1..H10.1" localSheetId="3">'ZAKUČAC - NASELJE - BORAK'!$B$8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2">'MEDIĆI - PISAK'!$J$24</definedName>
    <definedName name="ColumnTitleRegion10..O26.1" localSheetId="4">'NAKLICE - TUGARE - DUBRAVA'!$J$24</definedName>
    <definedName name="ColumnTitleRegion10..O26.1" localSheetId="7">'ORIJ - BAJNICE '!$J$24</definedName>
    <definedName name="ColumnTitleRegion10..O26.1" localSheetId="5">'PUT VRILA - LISIČINA'!$J$24</definedName>
    <definedName name="ColumnTitleRegion10..O26.1" localSheetId="1">'SLAVINJ-LOKVA ROGOZNICA'!$I$24</definedName>
    <definedName name="ColumnTitleRegion10..O26.1" localSheetId="6">'VUKOVARSKA - DUGI RAT'!$I$24</definedName>
    <definedName name="ColumnTitleRegion10..O26.1" localSheetId="9">ZADVARJE!$J$24</definedName>
    <definedName name="ColumnTitleRegion10..O26.1" localSheetId="3">'ZAKUČAC - NASELJE - BORAK'!$J$24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2">'MEDIĆI - PISAK'!$R$24</definedName>
    <definedName name="ColumnTitleRegion11..V26.1" localSheetId="4">'NAKLICE - TUGARE - DUBRAVA'!$R$24</definedName>
    <definedName name="ColumnTitleRegion11..V26.1" localSheetId="7">'ORIJ - BAJNICE '!$R$24</definedName>
    <definedName name="ColumnTitleRegion11..V26.1" localSheetId="5">'PUT VRILA - LISIČINA'!$R$24</definedName>
    <definedName name="ColumnTitleRegion11..V26.1" localSheetId="1">'SLAVINJ-LOKVA ROGOZNICA'!$P$24</definedName>
    <definedName name="ColumnTitleRegion11..V26.1" localSheetId="6">'VUKOVARSKA - DUGI RAT'!$P$24</definedName>
    <definedName name="ColumnTitleRegion11..V26.1" localSheetId="9">ZADVARJE!$R$24</definedName>
    <definedName name="ColumnTitleRegion11..V26.1" localSheetId="3">'ZAKUČAC - NASELJE - BORAK'!$R$24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2">'MEDIĆI - PISAK'!$Z$24</definedName>
    <definedName name="ColumnTitleRegion12..AC26.1" localSheetId="4">'NAKLICE - TUGARE - DUBRAVA'!$Z$24</definedName>
    <definedName name="ColumnTitleRegion12..AC26.1" localSheetId="7">'ORIJ - BAJNICE '!$Z$24</definedName>
    <definedName name="ColumnTitleRegion12..AC26.1" localSheetId="5">'PUT VRILA - LISIČINA'!$Z$24</definedName>
    <definedName name="ColumnTitleRegion12..AC26.1" localSheetId="1">'SLAVINJ-LOKVA ROGOZNICA'!$W$24</definedName>
    <definedName name="ColumnTitleRegion12..AC26.1" localSheetId="6">'VUKOVARSKA - DUGI RAT'!$W$24</definedName>
    <definedName name="ColumnTitleRegion12..AC26.1" localSheetId="9">ZADVARJE!$Z$24</definedName>
    <definedName name="ColumnTitleRegion12..AC26.1" localSheetId="3">'ZAKUČAC - NASELJE - BORAK'!$Z$24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2">'MEDIĆI - PISAK'!$J$8</definedName>
    <definedName name="ColumnTitleRegion2..O10.1" localSheetId="4">'NAKLICE - TUGARE - DUBRAVA'!$J$8</definedName>
    <definedName name="ColumnTitleRegion2..O10.1" localSheetId="7">'ORIJ - BAJNICE '!$J$8</definedName>
    <definedName name="ColumnTitleRegion2..O10.1" localSheetId="5">'PUT VRILA - LISIČINA'!$J$8</definedName>
    <definedName name="ColumnTitleRegion2..O10.1" localSheetId="1">'SLAVINJ-LOKVA ROGOZNICA'!$I$8</definedName>
    <definedName name="ColumnTitleRegion2..O10.1" localSheetId="6">'VUKOVARSKA - DUGI RAT'!$I$8</definedName>
    <definedName name="ColumnTitleRegion2..O10.1" localSheetId="9">ZADVARJE!$J$8</definedName>
    <definedName name="ColumnTitleRegion2..O10.1" localSheetId="3">'ZAKUČAC - NASELJE - BORAK'!$J$8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2">'MEDIĆI - PISAK'!$R$8</definedName>
    <definedName name="ColumnTitleRegion3..V10.1" localSheetId="4">'NAKLICE - TUGARE - DUBRAVA'!$R$8</definedName>
    <definedName name="ColumnTitleRegion3..V10.1" localSheetId="7">'ORIJ - BAJNICE '!$R$8</definedName>
    <definedName name="ColumnTitleRegion3..V10.1" localSheetId="5">'PUT VRILA - LISIČINA'!$R$8</definedName>
    <definedName name="ColumnTitleRegion3..V10.1" localSheetId="1">'SLAVINJ-LOKVA ROGOZNICA'!$P$8</definedName>
    <definedName name="ColumnTitleRegion3..V10.1" localSheetId="6">'VUKOVARSKA - DUGI RAT'!$P$8</definedName>
    <definedName name="ColumnTitleRegion3..V10.1" localSheetId="9">ZADVARJE!$R$8</definedName>
    <definedName name="ColumnTitleRegion3..V10.1" localSheetId="3">'ZAKUČAC - NASELJE - BORAK'!$R$8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2">'MEDIĆI - PISAK'!$Z$8</definedName>
    <definedName name="ColumnTitleRegion4..AC10.1" localSheetId="4">'NAKLICE - TUGARE - DUBRAVA'!$Z$8</definedName>
    <definedName name="ColumnTitleRegion4..AC10.1" localSheetId="7">'ORIJ - BAJNICE '!$Z$8</definedName>
    <definedName name="ColumnTitleRegion4..AC10.1" localSheetId="5">'PUT VRILA - LISIČINA'!$Z$8</definedName>
    <definedName name="ColumnTitleRegion4..AC10.1" localSheetId="1">'SLAVINJ-LOKVA ROGOZNICA'!$W$8</definedName>
    <definedName name="ColumnTitleRegion4..AC10.1" localSheetId="6">'VUKOVARSKA - DUGI RAT'!$W$8</definedName>
    <definedName name="ColumnTitleRegion4..AC10.1" localSheetId="9">ZADVARJE!$Z$8</definedName>
    <definedName name="ColumnTitleRegion4..AC10.1" localSheetId="3">'ZAKUČAC - NASELJE - BORAK'!$Z$8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2">'MEDIĆI - PISAK'!$B$16</definedName>
    <definedName name="ColumnTitleRegion5..H18.1" localSheetId="4">'NAKLICE - TUGARE - DUBRAVA'!$B$16</definedName>
    <definedName name="ColumnTitleRegion5..H18.1" localSheetId="7">'ORIJ - BAJNICE '!$B$16</definedName>
    <definedName name="ColumnTitleRegion5..H18.1" localSheetId="5">'PUT VRILA - LISIČINA'!$B$16</definedName>
    <definedName name="ColumnTitleRegion5..H18.1" localSheetId="1">'SLAVINJ-LOKVA ROGOZNICA'!$B$16</definedName>
    <definedName name="ColumnTitleRegion5..H18.1" localSheetId="6">'VUKOVARSKA - DUGI RAT'!$B$16</definedName>
    <definedName name="ColumnTitleRegion5..H18.1" localSheetId="9">ZADVARJE!$B$16</definedName>
    <definedName name="ColumnTitleRegion5..H18.1" localSheetId="3">'ZAKUČAC - NASELJE - BORAK'!$B$16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2">'MEDIĆI - PISAK'!$J$16</definedName>
    <definedName name="ColumnTitleRegion6..O18.1" localSheetId="4">'NAKLICE - TUGARE - DUBRAVA'!$J$16</definedName>
    <definedName name="ColumnTitleRegion6..O18.1" localSheetId="7">'ORIJ - BAJNICE '!$J$16</definedName>
    <definedName name="ColumnTitleRegion6..O18.1" localSheetId="5">'PUT VRILA - LISIČINA'!$J$16</definedName>
    <definedName name="ColumnTitleRegion6..O18.1" localSheetId="1">'SLAVINJ-LOKVA ROGOZNICA'!$I$16</definedName>
    <definedName name="ColumnTitleRegion6..O18.1" localSheetId="6">'VUKOVARSKA - DUGI RAT'!$I$16</definedName>
    <definedName name="ColumnTitleRegion6..O18.1" localSheetId="9">ZADVARJE!$J$16</definedName>
    <definedName name="ColumnTitleRegion6..O18.1" localSheetId="3">'ZAKUČAC - NASELJE - BORAK'!$J$16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2">'MEDIĆI - PISAK'!$R$16</definedName>
    <definedName name="ColumnTitleRegion7..V18.1" localSheetId="4">'NAKLICE - TUGARE - DUBRAVA'!$R$16</definedName>
    <definedName name="ColumnTitleRegion7..V18.1" localSheetId="7">'ORIJ - BAJNICE '!$R$16</definedName>
    <definedName name="ColumnTitleRegion7..V18.1" localSheetId="5">'PUT VRILA - LISIČINA'!$R$16</definedName>
    <definedName name="ColumnTitleRegion7..V18.1" localSheetId="1">'SLAVINJ-LOKVA ROGOZNICA'!$P$16</definedName>
    <definedName name="ColumnTitleRegion7..V18.1" localSheetId="6">'VUKOVARSKA - DUGI RAT'!$P$16</definedName>
    <definedName name="ColumnTitleRegion7..V18.1" localSheetId="9">ZADVARJE!$R$16</definedName>
    <definedName name="ColumnTitleRegion7..V18.1" localSheetId="3">'ZAKUČAC - NASELJE - BORAK'!$R$16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2">'MEDIĆI - PISAK'!$Z$16</definedName>
    <definedName name="ColumnTitleRegion8..AC18.1" localSheetId="4">'NAKLICE - TUGARE - DUBRAVA'!$Z$16</definedName>
    <definedName name="ColumnTitleRegion8..AC18.1" localSheetId="7">'ORIJ - BAJNICE '!$Z$16</definedName>
    <definedName name="ColumnTitleRegion8..AC18.1" localSheetId="5">'PUT VRILA - LISIČINA'!$Z$16</definedName>
    <definedName name="ColumnTitleRegion8..AC18.1" localSheetId="1">'SLAVINJ-LOKVA ROGOZNICA'!$W$16</definedName>
    <definedName name="ColumnTitleRegion8..AC18.1" localSheetId="6">'VUKOVARSKA - DUGI RAT'!$W$16</definedName>
    <definedName name="ColumnTitleRegion8..AC18.1" localSheetId="9">ZADVARJE!$Z$16</definedName>
    <definedName name="ColumnTitleRegion8..AC18.1" localSheetId="3">'ZAKUČAC - NASELJE - BORAK'!$Z$16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2">'MEDIĆI - PISAK'!$B$24</definedName>
    <definedName name="ColumnTitleRegion9..H26.1" localSheetId="4">'NAKLICE - TUGARE - DUBRAVA'!$B$24</definedName>
    <definedName name="ColumnTitleRegion9..H26.1" localSheetId="7">'ORIJ - BAJNICE '!$B$24</definedName>
    <definedName name="ColumnTitleRegion9..H26.1" localSheetId="5">'PUT VRILA - LISIČINA'!$B$24</definedName>
    <definedName name="ColumnTitleRegion9..H26.1" localSheetId="1">'SLAVINJ-LOKVA ROGOZNICA'!$B$24</definedName>
    <definedName name="ColumnTitleRegion9..H26.1" localSheetId="6">'VUKOVARSKA - DUGI RAT'!$B$24</definedName>
    <definedName name="ColumnTitleRegion9..H26.1" localSheetId="9">ZADVARJE!$B$24</definedName>
    <definedName name="ColumnTitleRegion9..H26.1" localSheetId="3">'ZAKUČAC - NASELJE - BORAK'!$B$24</definedName>
    <definedName name="ColumnTitleRegion9..H26.1">NEMIRA!$B$24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2">LEFT(TEXT('MEDIĆI - PISAK'!$B$11:$H$11,"ddd"),2)</definedName>
    <definedName name="DayHeaders" localSheetId="4">LEFT(TEXT('NAKLICE - TUGARE - DUBRAVA'!$B$11:$H$11,"ddd"),2)</definedName>
    <definedName name="DayHeaders" localSheetId="7">LEFT(TEXT('ORIJ - BAJNICE '!$B$11:$H$11,"ddd"),2)</definedName>
    <definedName name="DayHeaders" localSheetId="5">LEFT(TEXT('PUT VRILA - LISIČINA'!$B$11:$H$11,"ddd"),2)</definedName>
    <definedName name="DayHeaders" localSheetId="1">LEFT(TEXT('SLAVINJ-LOKVA ROGOZNICA'!$B$11:$H$11,"ddd"),2)</definedName>
    <definedName name="DayHeaders" localSheetId="6">LEFT(TEXT('VUKOVARSKA - DUGI RAT'!$B$11:$H$11,"ddd"),2)</definedName>
    <definedName name="DayHeaders" localSheetId="9">LEFT(TEXT(ZADVARJE!$B$11:$H$11,"ddd"),2)</definedName>
    <definedName name="DayHeaders" localSheetId="3">LEFT(TEXT('ZAKUČAC - NASELJE - BORAK'!$B$11:$H$11,"ddd"),2)</definedName>
    <definedName name="DayHeaders">LEFT(TEXT(NEMIRA!$B$11:$H$11,"ddd"),2)</definedName>
    <definedName name="DaysAndWeeks">{0,1,2,3,4,5,6} + {0;1;2;3;4;5}*7</definedName>
    <definedName name="Kalendar" localSheetId="8">DaysAndWeeks+ DateOfFirst - WEEKDAY(DateOfFirst,2)</definedName>
    <definedName name="Kalendar" localSheetId="2">DaysAndWeeks+ DateOfFirst - WEEKDAY(DateOfFirst,2)</definedName>
    <definedName name="Kalendar" localSheetId="4">DaysAndWeeks+ DateOfFirst - WEEKDAY(DateOfFirst,2)</definedName>
    <definedName name="Kalendar" localSheetId="7">DaysAndWeeks+ DateOfFirst - WEEKDAY(DateOfFirst,2)</definedName>
    <definedName name="Kalendar" localSheetId="5">DaysAndWeeks+ DateOfFirst - WEEKDAY(DateOfFirst,2)</definedName>
    <definedName name="Kalendar" localSheetId="1">DaysAndWeeks+ DateOfFirst - WEEKDAY(DateOfFirst,2)</definedName>
    <definedName name="Kalendar" localSheetId="6">DaysAndWeeks+ DateOfFirst - WEEKDAY(DateOfFirst,2)</definedName>
    <definedName name="Kalendar" localSheetId="9">DaysAndWeeks+ DateOfFirst - WEEKDAY(DateOfFirst,2)</definedName>
    <definedName name="Kalendar" localSheetId="3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2">'MEDIĆI - PISAK'!$B$2</definedName>
    <definedName name="KalendarskaGodina" localSheetId="4">'NAKLICE - TUGARE - DUBRAVA'!$B$2</definedName>
    <definedName name="KalendarskaGodina" localSheetId="7">'ORIJ - BAJNICE '!$B$2</definedName>
    <definedName name="KalendarskaGodina" localSheetId="5">'PUT VRILA - LISIČINA'!$B$2</definedName>
    <definedName name="KalendarskaGodina" localSheetId="1">'SLAVINJ-LOKVA ROGOZNICA'!$B$2</definedName>
    <definedName name="KalendarskaGodina" localSheetId="6">'VUKOVARSKA - DUGI RAT'!$B$2</definedName>
    <definedName name="KalendarskaGodina" localSheetId="9">ZADVARJE!$B$2</definedName>
    <definedName name="KalendarskaGodina" localSheetId="3">'ZAKUČAC - NASELJE - BORAK'!$B$2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2">DaysAndWeeks+DATE('MEDIĆI - PISAK'!KalendarskaGodina,8,1)-WEEKDAY(DATE('MEDIĆI - PISAK'!KalendarskaGodina,8,1),'MEDIĆI - PISAK'!WeekdayOption)+1</definedName>
    <definedName name="Kol" localSheetId="4">DaysAndWeeks+DATE('NAKLICE - TUGARE - DUBRAVA'!KalendarskaGodina,8,1)-WEEKDAY(DATE('NAKLICE - TUGARE - DUBRAVA'!KalendarskaGodina,8,1),'NAKLICE - TUGARE - DUBRAVA'!WeekdayOption)+1</definedName>
    <definedName name="Kol" localSheetId="7">DaysAndWeeks+DATE('ORIJ - BAJNICE '!KalendarskaGodina,8,1)-WEEKDAY(DATE('ORIJ - BAJNICE '!KalendarskaGodina,8,1),'ORIJ - BAJNICE '!WeekdayOption)+1</definedName>
    <definedName name="Kol" localSheetId="5">DaysAndWeeks+DATE('PUT VRILA - LISIČINA'!KalendarskaGodina,8,1)-WEEKDAY(DATE('PUT VRILA - LISIČINA'!KalendarskaGodina,8,1),'PUT VRILA - LISIČINA'!WeekdayOption)+1</definedName>
    <definedName name="Kol" localSheetId="1">DaysAndWeeks+DATE('SLAVINJ-LOKVA ROGOZNICA'!KalendarskaGodina,8,1)-WEEKDAY(DATE('SLAVINJ-LOKVA ROGOZNICA'!KalendarskaGodina,8,1),'SLAVINJ-LOKVA ROGOZNICA'!WeekdayOption)+1</definedName>
    <definedName name="Kol" localSheetId="6">DaysAndWeeks+DATE('VUKOVARSKA - DUGI RAT'!KalendarskaGodina,8,1)-WEEKDAY(DATE('VUKOVARSKA - DUGI RAT'!KalendarskaGodina,8,1),'VUKOVARSKA - DUGI RAT'!WeekdayOption)+1</definedName>
    <definedName name="Kol" localSheetId="9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2">DaysAndWeeks+DATE('MEDIĆI - PISAK'!KalendarskaGodina,6,1)-WEEKDAY(DATE('MEDIĆI - PISAK'!KalendarskaGodina,6,1),'MEDIĆI - PISAK'!WeekdayOption)+1</definedName>
    <definedName name="Lip" localSheetId="4">DaysAndWeeks+DATE('NAKLICE - TUGARE - DUBRAVA'!KalendarskaGodina,6,1)-WEEKDAY(DATE('NAKLICE - TUGARE - DUBRAVA'!KalendarskaGodina,6,1),'NAKLICE - TUGARE - DUBRAVA'!WeekdayOption)+1</definedName>
    <definedName name="Lip" localSheetId="7">DaysAndWeeks+DATE('ORIJ - BAJNICE '!KalendarskaGodina,6,1)-WEEKDAY(DATE('ORIJ - BAJNICE '!KalendarskaGodina,6,1),'ORIJ - BAJNICE '!WeekdayOption)+1</definedName>
    <definedName name="Lip" localSheetId="5">DaysAndWeeks+DATE('PUT VRILA - LISIČINA'!KalendarskaGodina,6,1)-WEEKDAY(DATE('PUT VRILA - LISIČINA'!KalendarskaGodina,6,1),'PUT VRILA - LISIČINA'!WeekdayOption)+1</definedName>
    <definedName name="Lip" localSheetId="1">DaysAndWeeks+DATE('SLAVINJ-LOKVA ROGOZNICA'!KalendarskaGodina,6,1)-WEEKDAY(DATE('SLAVINJ-LOKVA ROGOZNICA'!KalendarskaGodina,6,1),'SLAVINJ-LOKVA ROGOZNICA'!WeekdayOption)+1</definedName>
    <definedName name="Lip" localSheetId="6">DaysAndWeeks+DATE('VUKOVARSKA - DUGI RAT'!KalendarskaGodina,6,1)-WEEKDAY(DATE('VUKOVARSKA - DUGI RAT'!KalendarskaGodina,6,1),'VUKOVARSKA - DUGI RAT'!WeekdayOption)+1</definedName>
    <definedName name="Lip" localSheetId="9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2">DaysAndWeeks+DATE('MEDIĆI - PISAK'!KalendarskaGodina,10,1)-WEEKDAY(DATE('MEDIĆI - PISAK'!KalendarskaGodina,10,1),'MEDIĆI - PISAK'!WeekdayOption)+1</definedName>
    <definedName name="Lis" localSheetId="4">DaysAndWeeks+DATE('NAKLICE - TUGARE - DUBRAVA'!KalendarskaGodina,10,1)-WEEKDAY(DATE('NAKLICE - TUGARE - DUBRAVA'!KalendarskaGodina,10,1),'NAKLICE - TUGARE - DUBRAVA'!WeekdayOption)+1</definedName>
    <definedName name="Lis" localSheetId="7">DaysAndWeeks+DATE('ORIJ - BAJNICE '!KalendarskaGodina,10,1)-WEEKDAY(DATE('ORIJ - BAJNICE '!KalendarskaGodina,10,1),'ORIJ - BAJNICE '!WeekdayOption)+1</definedName>
    <definedName name="Lis" localSheetId="5">DaysAndWeeks+DATE('PUT VRILA - LISIČINA'!KalendarskaGodina,10,1)-WEEKDAY(DATE('PUT VRILA - LISIČINA'!KalendarskaGodina,10,1),'PUT VRILA - LISIČINA'!WeekdayOption)+1</definedName>
    <definedName name="Lis" localSheetId="1">DaysAndWeeks+DATE('SLAVINJ-LOKVA ROGOZNICA'!KalendarskaGodina,10,1)-WEEKDAY(DATE('SLAVINJ-LOKVA ROGOZNICA'!KalendarskaGodina,10,1),'SLAVINJ-LOKVA ROGOZNICA'!WeekdayOption)+1</definedName>
    <definedName name="Lis" localSheetId="6">DaysAndWeeks+DATE('VUKOVARSKA - DUGI RAT'!KalendarskaGodina,10,1)-WEEKDAY(DATE('VUKOVARSKA - DUGI RAT'!KalendarskaGodina,10,1),'VUKOVARSKA - DUGI RAT'!WeekdayOption)+1</definedName>
    <definedName name="Lis" localSheetId="9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2">UPPER(TEXT('MEDIĆI - PISAK'!D5,"mmmm"))</definedName>
    <definedName name="MonthHeaders" localSheetId="4">UPPER(TEXT('NAKLICE - TUGARE - DUBRAVA'!D5,"mmmm"))</definedName>
    <definedName name="MonthHeaders" localSheetId="7">UPPER(TEXT('ORIJ - BAJNICE '!D5,"mmmm"))</definedName>
    <definedName name="MonthHeaders" localSheetId="5">UPPER(TEXT('PUT VRILA - LISIČINA'!D5,"mmmm"))</definedName>
    <definedName name="MonthHeaders" localSheetId="1">UPPER(TEXT('SLAVINJ-LOKVA ROGOZNICA'!D5,"mmmm"))</definedName>
    <definedName name="MonthHeaders" localSheetId="6">UPPER(TEXT('VUKOVARSKA - DUGI RAT'!D5,"mmmm"))</definedName>
    <definedName name="MonthHeaders" localSheetId="9">UPPER(TEXT(ZADVARJE!D5,"mmmm"))</definedName>
    <definedName name="MonthHeaders" localSheetId="3">UPPER(TEXT('ZAKUČAC - NASELJE - BORAK'!D5,"mmmm"))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2">DaysAndWeeks+DATE('MEDIĆI - PISAK'!KalendarskaGodina,3,1)-WEEKDAY(DATE('MEDIĆI - PISAK'!KalendarskaGodina,3,1),'MEDIĆI - PISAK'!WeekdayOption)+1</definedName>
    <definedName name="Ožu" localSheetId="4">DaysAndWeeks+DATE('NAKLICE - TUGARE - DUBRAVA'!KalendarskaGodina,3,1)-WEEKDAY(DATE('NAKLICE - TUGARE - DUBRAVA'!KalendarskaGodina,3,1),'NAKLICE - TUGARE - DUBRAVA'!WeekdayOption)+1</definedName>
    <definedName name="Ožu" localSheetId="7">DaysAndWeeks+DATE('ORIJ - BAJNICE '!KalendarskaGodina,3,1)-WEEKDAY(DATE('ORIJ - BAJNICE '!KalendarskaGodina,3,1),'ORIJ - BAJNICE '!WeekdayOption)+1</definedName>
    <definedName name="Ožu" localSheetId="5">DaysAndWeeks+DATE('PUT VRILA - LISIČINA'!KalendarskaGodina,3,1)-WEEKDAY(DATE('PUT VRILA - LISIČINA'!KalendarskaGodina,3,1),'PUT VRILA - LISIČINA'!WeekdayOption)+1</definedName>
    <definedName name="Ožu" localSheetId="1">DaysAndWeeks+DATE('SLAVINJ-LOKVA ROGOZNICA'!KalendarskaGodina,3,1)-WEEKDAY(DATE('SLAVINJ-LOKVA ROGOZNICA'!KalendarskaGodina,3,1),'SLAVINJ-LOKVA ROGOZNICA'!WeekdayOption)+1</definedName>
    <definedName name="Ožu" localSheetId="6">DaysAndWeeks+DATE('VUKOVARSKA - DUGI RAT'!KalendarskaGodina,3,1)-WEEKDAY(DATE('VUKOVARSKA - DUGI RAT'!KalendarskaGodina,3,1),'VUKOVARSKA - DUGI RAT'!WeekdayOption)+1</definedName>
    <definedName name="Ožu" localSheetId="9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2">'MEDIĆI - PISAK'!$B$2:$AF$30</definedName>
    <definedName name="_xlnm.Print_Area" localSheetId="4">'NAKLICE - TUGARE - DUBRAVA'!$B$2:$AF$30</definedName>
    <definedName name="_xlnm.Print_Area" localSheetId="0">NEMIRA!$B$2:$AF$30</definedName>
    <definedName name="_xlnm.Print_Area" localSheetId="7">'ORIJ - BAJNICE '!$B$2:$AF$30</definedName>
    <definedName name="_xlnm.Print_Area" localSheetId="5">'PUT VRILA - LISIČINA'!$B$2:$AF$30</definedName>
    <definedName name="_xlnm.Print_Area" localSheetId="1">'SLAVINJ-LOKVA ROGOZNICA'!$B$2:$AC$30</definedName>
    <definedName name="_xlnm.Print_Area" localSheetId="6">'VUKOVARSKA - DUGI RAT'!$B$2:$AC$30</definedName>
    <definedName name="_xlnm.Print_Area" localSheetId="9">ZADVARJE!$B$2:$AF$30</definedName>
    <definedName name="_xlnm.Print_Area" localSheetId="3">'ZAKUČAC - NASELJE - BORAK'!$B$2:$AF$30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2">DaysAndWeeks+DATE('MEDIĆI - PISAK'!KalendarskaGodina,12,1)-WEEKDAY(DATE('MEDIĆI - PISAK'!KalendarskaGodina,12,1),'MEDIĆI - PISAK'!WeekdayOption)+1</definedName>
    <definedName name="Pro" localSheetId="4">DaysAndWeeks+DATE('NAKLICE - TUGARE - DUBRAVA'!KalendarskaGodina,12,1)-WEEKDAY(DATE('NAKLICE - TUGARE - DUBRAVA'!KalendarskaGodina,12,1),'NAKLICE - TUGARE - DUBRAVA'!WeekdayOption)+1</definedName>
    <definedName name="Pro" localSheetId="7">DaysAndWeeks+DATE('ORIJ - BAJNICE '!KalendarskaGodina,12,1)-WEEKDAY(DATE('ORIJ - BAJNICE '!KalendarskaGodina,12,1),'ORIJ - BAJNICE '!WeekdayOption)+1</definedName>
    <definedName name="Pro" localSheetId="5">DaysAndWeeks+DATE('PUT VRILA - LISIČINA'!KalendarskaGodina,12,1)-WEEKDAY(DATE('PUT VRILA - LISIČINA'!KalendarskaGodina,12,1),'PUT VRILA - LISIČINA'!WeekdayOption)+1</definedName>
    <definedName name="Pro" localSheetId="1">DaysAndWeeks+DATE('SLAVINJ-LOKVA ROGOZNICA'!KalendarskaGodina,12,1)-WEEKDAY(DATE('SLAVINJ-LOKVA ROGOZNICA'!KalendarskaGodina,12,1),'SLAVINJ-LOKVA ROGOZNICA'!WeekdayOption)+1</definedName>
    <definedName name="Pro" localSheetId="6">DaysAndWeeks+DATE('VUKOVARSKA - DUGI RAT'!KalendarskaGodina,12,1)-WEEKDAY(DATE('VUKOVARSKA - DUGI RAT'!KalendarskaGodina,12,1),'VUKOVARSKA - DUGI RAT'!WeekdayOption)+1</definedName>
    <definedName name="Pro" localSheetId="9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2">'MEDIĆI - PISAK'!$B$1</definedName>
    <definedName name="RowTitleRegion1..K1" localSheetId="4">'NAKLICE - TUGARE - DUBRAVA'!$B$1</definedName>
    <definedName name="RowTitleRegion1..K1" localSheetId="7">'ORIJ - BAJNICE '!$B$1</definedName>
    <definedName name="RowTitleRegion1..K1" localSheetId="5">'PUT VRILA - LISIČINA'!$B$1</definedName>
    <definedName name="RowTitleRegion1..K1" localSheetId="1">'SLAVINJ-LOKVA ROGOZNICA'!$B$1</definedName>
    <definedName name="RowTitleRegion1..K1" localSheetId="6">'VUKOVARSKA - DUGI RAT'!$B$1</definedName>
    <definedName name="RowTitleRegion1..K1" localSheetId="9">ZADVARJE!$B$1</definedName>
    <definedName name="RowTitleRegion1..K1" localSheetId="3">'ZAKUČAC - NASELJE - BORAK'!$B$1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2">DaysAndWeeks+DATE('MEDIĆI - PISAK'!KalendarskaGodina,9,1)-WEEKDAY(DATE('MEDIĆI - PISAK'!KalendarskaGodina,9,1),'MEDIĆI - PISAK'!WeekdayOption)+1</definedName>
    <definedName name="Ruj" localSheetId="4">DaysAndWeeks+DATE('NAKLICE - TUGARE - DUBRAVA'!KalendarskaGodina,9,1)-WEEKDAY(DATE('NAKLICE - TUGARE - DUBRAVA'!KalendarskaGodina,9,1),'NAKLICE - TUGARE - DUBRAVA'!WeekdayOption)+1</definedName>
    <definedName name="Ruj" localSheetId="7">DaysAndWeeks+DATE('ORIJ - BAJNICE '!KalendarskaGodina,9,1)-WEEKDAY(DATE('ORIJ - BAJNICE '!KalendarskaGodina,9,1),'ORIJ - BAJNICE '!WeekdayOption)+1</definedName>
    <definedName name="Ruj" localSheetId="5">DaysAndWeeks+DATE('PUT VRILA - LISIČINA'!KalendarskaGodina,9,1)-WEEKDAY(DATE('PUT VRILA - LISIČINA'!KalendarskaGodina,9,1),'PUT VRILA - LISIČINA'!WeekdayOption)+1</definedName>
    <definedName name="Ruj" localSheetId="1">DaysAndWeeks+DATE('SLAVINJ-LOKVA ROGOZNICA'!KalendarskaGodina,9,1)-WEEKDAY(DATE('SLAVINJ-LOKVA ROGOZNICA'!KalendarskaGodina,9,1),'SLAVINJ-LOKVA ROGOZNICA'!WeekdayOption)+1</definedName>
    <definedName name="Ruj" localSheetId="6">DaysAndWeeks+DATE('VUKOVARSKA - DUGI RAT'!KalendarskaGodina,9,1)-WEEKDAY(DATE('VUKOVARSKA - DUGI RAT'!KalendarskaGodina,9,1),'VUKOVARSKA - DUGI RAT'!WeekdayOption)+1</definedName>
    <definedName name="Ruj" localSheetId="9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2">DaysAndWeeks+DATE('MEDIĆI - PISAK'!KalendarskaGodina,1,1)-WEEKDAY(DATE('MEDIĆI - PISAK'!KalendarskaGodina,1,1),'MEDIĆI - PISAK'!WeekdayOption)+1</definedName>
    <definedName name="Sij" localSheetId="4">DaysAndWeeks+DATE('NAKLICE - TUGARE - DUBRAVA'!KalendarskaGodina,1,1)-WEEKDAY(DATE('NAKLICE - TUGARE - DUBRAVA'!KalendarskaGodina,1,1),'NAKLICE - TUGARE - DUBRAVA'!WeekdayOption)+1</definedName>
    <definedName name="Sij" localSheetId="7">DaysAndWeeks+DATE('ORIJ - BAJNICE '!KalendarskaGodina,1,1)-WEEKDAY(DATE('ORIJ - BAJNICE '!KalendarskaGodina,1,1),'ORIJ - BAJNICE '!WeekdayOption)+1</definedName>
    <definedName name="Sij" localSheetId="5">DaysAndWeeks+DATE('PUT VRILA - LISIČINA'!KalendarskaGodina,1,1)-WEEKDAY(DATE('PUT VRILA - LISIČINA'!KalendarskaGodina,1,1),'PUT VRILA - LISIČINA'!WeekdayOption)+1</definedName>
    <definedName name="Sij" localSheetId="1">DaysAndWeeks+DATE('SLAVINJ-LOKVA ROGOZNICA'!KalendarskaGodina,1,1)-WEEKDAY(DATE('SLAVINJ-LOKVA ROGOZNICA'!KalendarskaGodina,1,1),'SLAVINJ-LOKVA ROGOZNICA'!WeekdayOption)+1</definedName>
    <definedName name="Sij" localSheetId="6">DaysAndWeeks+DATE('VUKOVARSKA - DUGI RAT'!KalendarskaGodina,1,1)-WEEKDAY(DATE('VUKOVARSKA - DUGI RAT'!KalendarskaGodina,1,1),'VUKOVARSKA - DUGI RAT'!WeekdayOption)+1</definedName>
    <definedName name="Sij" localSheetId="9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>DaysAndWeeks+DATE(KalendarskaGodina,1,1)-WEEKDAY(DATE(KalendarskaGodina,1,1),WeekdayOption)+1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2">DaysAndWeeks+DATE('MEDIĆI - PISAK'!KalendarskaGodina,7,1)-WEEKDAY(DATE('MEDIĆI - PISAK'!KalendarskaGodina,7,1),'MEDIĆI - PISAK'!WeekdayOption)+1</definedName>
    <definedName name="Srp" localSheetId="4">DaysAndWeeks+DATE('NAKLICE - TUGARE - DUBRAVA'!KalendarskaGodina,7,1)-WEEKDAY(DATE('NAKLICE - TUGARE - DUBRAVA'!KalendarskaGodina,7,1),'NAKLICE - TUGARE - DUBRAVA'!WeekdayOption)+1</definedName>
    <definedName name="Srp" localSheetId="7">DaysAndWeeks+DATE('ORIJ - BAJNICE '!KalendarskaGodina,7,1)-WEEKDAY(DATE('ORIJ - BAJNICE '!KalendarskaGodina,7,1),'ORIJ - BAJNICE '!WeekdayOption)+1</definedName>
    <definedName name="Srp" localSheetId="5">DaysAndWeeks+DATE('PUT VRILA - LISIČINA'!KalendarskaGodina,7,1)-WEEKDAY(DATE('PUT VRILA - LISIČINA'!KalendarskaGodina,7,1),'PUT VRILA - LISIČINA'!WeekdayOption)+1</definedName>
    <definedName name="Srp" localSheetId="1">DaysAndWeeks+DATE('SLAVINJ-LOKVA ROGOZNICA'!KalendarskaGodina,7,1)-WEEKDAY(DATE('SLAVINJ-LOKVA ROGOZNICA'!KalendarskaGodina,7,1),'SLAVINJ-LOKVA ROGOZNICA'!WeekdayOption)+1</definedName>
    <definedName name="Srp" localSheetId="6">DaysAndWeeks+DATE('VUKOVARSKA - DUGI RAT'!KalendarskaGodina,7,1)-WEEKDAY(DATE('VUKOVARSKA - DUGI RAT'!KalendarskaGodina,7,1),'VUKOVARSKA - DUGI RAT'!WeekdayOption)+1</definedName>
    <definedName name="Srp" localSheetId="9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2">DaysAndWeeks+DATE('MEDIĆI - PISAK'!KalendarskaGodina,11,1)-WEEKDAY(DATE('MEDIĆI - PISAK'!KalendarskaGodina,11,1),'MEDIĆI - PISAK'!WeekdayOption)+1</definedName>
    <definedName name="Stu" localSheetId="4">DaysAndWeeks+DATE('NAKLICE - TUGARE - DUBRAVA'!KalendarskaGodina,11,1)-WEEKDAY(DATE('NAKLICE - TUGARE - DUBRAVA'!KalendarskaGodina,11,1),'NAKLICE - TUGARE - DUBRAVA'!WeekdayOption)+1</definedName>
    <definedName name="Stu" localSheetId="7">DaysAndWeeks+DATE('ORIJ - BAJNICE '!KalendarskaGodina,11,1)-WEEKDAY(DATE('ORIJ - BAJNICE '!KalendarskaGodina,11,1),'ORIJ - BAJNICE '!WeekdayOption)+1</definedName>
    <definedName name="Stu" localSheetId="5">DaysAndWeeks+DATE('PUT VRILA - LISIČINA'!KalendarskaGodina,11,1)-WEEKDAY(DATE('PUT VRILA - LISIČINA'!KalendarskaGodina,11,1),'PUT VRILA - LISIČINA'!WeekdayOption)+1</definedName>
    <definedName name="Stu" localSheetId="1">DaysAndWeeks+DATE('SLAVINJ-LOKVA ROGOZNICA'!KalendarskaGodina,11,1)-WEEKDAY(DATE('SLAVINJ-LOKVA ROGOZNICA'!KalendarskaGodina,11,1),'SLAVINJ-LOKVA ROGOZNICA'!WeekdayOption)+1</definedName>
    <definedName name="Stu" localSheetId="6">DaysAndWeeks+DATE('VUKOVARSKA - DUGI RAT'!KalendarskaGodina,11,1)-WEEKDAY(DATE('VUKOVARSKA - DUGI RAT'!KalendarskaGodina,11,1),'VUKOVARSKA - DUGI RAT'!WeekdayOption)+1</definedName>
    <definedName name="Stu" localSheetId="9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2">DaysAndWeeks+DATE('MEDIĆI - PISAK'!KalendarskaGodina,5,1)-WEEKDAY(DATE('MEDIĆI - PISAK'!KalendarskaGodina,5,1),'MEDIĆI - PISAK'!WeekdayOption)+1</definedName>
    <definedName name="Svi" localSheetId="4">DaysAndWeeks+DATE('NAKLICE - TUGARE - DUBRAVA'!KalendarskaGodina,5,1)-WEEKDAY(DATE('NAKLICE - TUGARE - DUBRAVA'!KalendarskaGodina,5,1),'NAKLICE - TUGARE - DUBRAVA'!WeekdayOption)+1</definedName>
    <definedName name="Svi" localSheetId="7">DaysAndWeeks+DATE('ORIJ - BAJNICE '!KalendarskaGodina,5,1)-WEEKDAY(DATE('ORIJ - BAJNICE '!KalendarskaGodina,5,1),'ORIJ - BAJNICE '!WeekdayOption)+1</definedName>
    <definedName name="Svi" localSheetId="5">DaysAndWeeks+DATE('PUT VRILA - LISIČINA'!KalendarskaGodina,5,1)-WEEKDAY(DATE('PUT VRILA - LISIČINA'!KalendarskaGodina,5,1),'PUT VRILA - LISIČINA'!WeekdayOption)+1</definedName>
    <definedName name="Svi" localSheetId="1">DaysAndWeeks+DATE('SLAVINJ-LOKVA ROGOZNICA'!KalendarskaGodina,5,1)-WEEKDAY(DATE('SLAVINJ-LOKVA ROGOZNICA'!KalendarskaGodina,5,1),'SLAVINJ-LOKVA ROGOZNICA'!WeekdayOption)+1</definedName>
    <definedName name="Svi" localSheetId="6">DaysAndWeeks+DATE('VUKOVARSKA - DUGI RAT'!KalendarskaGodina,5,1)-WEEKDAY(DATE('VUKOVARSKA - DUGI RAT'!KalendarskaGodina,5,1),'VUKOVARSKA - DUGI RAT'!WeekdayOption)+1</definedName>
    <definedName name="Svi" localSheetId="9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2">DaysAndWeeks+DATE('MEDIĆI - PISAK'!KalendarskaGodina,4,1)-WEEKDAY(DATE('MEDIĆI - PISAK'!KalendarskaGodina,4,1),'MEDIĆI - PISAK'!WeekdayOption)+1</definedName>
    <definedName name="Tra" localSheetId="4">DaysAndWeeks+DATE('NAKLICE - TUGARE - DUBRAVA'!KalendarskaGodina,4,1)-WEEKDAY(DATE('NAKLICE - TUGARE - DUBRAVA'!KalendarskaGodina,4,1),'NAKLICE - TUGARE - DUBRAVA'!WeekdayOption)+1</definedName>
    <definedName name="Tra" localSheetId="7">DaysAndWeeks+DATE('ORIJ - BAJNICE '!KalendarskaGodina,4,1)-WEEKDAY(DATE('ORIJ - BAJNICE '!KalendarskaGodina,4,1),'ORIJ - BAJNICE '!WeekdayOption)+1</definedName>
    <definedName name="Tra" localSheetId="5">DaysAndWeeks+DATE('PUT VRILA - LISIČINA'!KalendarskaGodina,4,1)-WEEKDAY(DATE('PUT VRILA - LISIČINA'!KalendarskaGodina,4,1),'PUT VRILA - LISIČINA'!WeekdayOption)+1</definedName>
    <definedName name="Tra" localSheetId="1">DaysAndWeeks+DATE('SLAVINJ-LOKVA ROGOZNICA'!KalendarskaGodina,4,1)-WEEKDAY(DATE('SLAVINJ-LOKVA ROGOZNICA'!KalendarskaGodina,4,1),'SLAVINJ-LOKVA ROGOZNICA'!WeekdayOption)+1</definedName>
    <definedName name="Tra" localSheetId="6">DaysAndWeeks+DATE('VUKOVARSKA - DUGI RAT'!KalendarskaGodina,4,1)-WEEKDAY(DATE('VUKOVARSKA - DUGI RAT'!KalendarskaGodina,4,1),'VUKOVARSKA - DUGI RAT'!WeekdayOption)+1</definedName>
    <definedName name="Tra" localSheetId="9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2">DaysAndWeeks+DATE('MEDIĆI - PISAK'!KalendarskaGodina,2,1)-WEEKDAY(DATE('MEDIĆI - PISAK'!KalendarskaGodina,2,1),'MEDIĆI - PISAK'!WeekdayOption)+1</definedName>
    <definedName name="Velj" localSheetId="4">DaysAndWeeks+DATE('NAKLICE - TUGARE - DUBRAVA'!KalendarskaGodina,2,1)-WEEKDAY(DATE('NAKLICE - TUGARE - DUBRAVA'!KalendarskaGodina,2,1),'NAKLICE - TUGARE - DUBRAVA'!WeekdayOption)+1</definedName>
    <definedName name="Velj" localSheetId="7">DaysAndWeeks+DATE('ORIJ - BAJNICE '!KalendarskaGodina,2,1)-WEEKDAY(DATE('ORIJ - BAJNICE '!KalendarskaGodina,2,1),'ORIJ - BAJNICE '!WeekdayOption)+1</definedName>
    <definedName name="Velj" localSheetId="5">DaysAndWeeks+DATE('PUT VRILA - LISIČINA'!KalendarskaGodina,2,1)-WEEKDAY(DATE('PUT VRILA - LISIČINA'!KalendarskaGodina,2,1),'PUT VRILA - LISIČINA'!WeekdayOption)+1</definedName>
    <definedName name="Velj" localSheetId="1">DaysAndWeeks+DATE('SLAVINJ-LOKVA ROGOZNICA'!KalendarskaGodina,2,1)-WEEKDAY(DATE('SLAVINJ-LOKVA ROGOZNICA'!KalendarskaGodina,2,1),'SLAVINJ-LOKVA ROGOZNICA'!WeekdayOption)+1</definedName>
    <definedName name="Velj" localSheetId="6">DaysAndWeeks+DATE('VUKOVARSKA - DUGI RAT'!KalendarskaGodina,2,1)-WEEKDAY(DATE('VUKOVARSKA - DUGI RAT'!KalendarskaGodina,2,1),'VUKOVARSKA - DUGI RAT'!WeekdayOption)+1</definedName>
    <definedName name="Velj" localSheetId="9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2">MATCH('MEDIĆI - PISAK'!WeekStart,Dani_u_tjednu,0)+10</definedName>
    <definedName name="WeekdayOption" localSheetId="4">MATCH('NAKLICE - TUGARE - DUBRAVA'!WeekStart,[0]!Dani_u_tjednu,0)+10</definedName>
    <definedName name="WeekdayOption" localSheetId="7">MATCH('ORIJ - BAJNICE '!WeekStart,[0]!Dani_u_tjednu,0)+10</definedName>
    <definedName name="WeekdayOption" localSheetId="5">MATCH('PUT VRILA - LISIČINA'!WeekStart,[0]!Dani_u_tjednu,0)+10</definedName>
    <definedName name="WeekdayOption" localSheetId="1">MATCH('SLAVINJ-LOKVA ROGOZNICA'!WeekStart,Dani_u_tjednu,0)+10</definedName>
    <definedName name="WeekdayOption" localSheetId="6">MATCH('VUKOVARSKA - DUGI RAT'!WeekStart,[0]!Dani_u_tjednu,0)+10</definedName>
    <definedName name="WeekdayOption" localSheetId="9">MATCH(ZADVARJE!WeekStart,[0]!Dani_u_tjednu,0)+10</definedName>
    <definedName name="WeekdayOption" localSheetId="3">MATCH('ZAKUČAC - NASELJE - BORAK'!WeekStart,Dani_u_tjednu,0)+10</definedName>
    <definedName name="WeekdayOption">MATCH(WeekStart,Dani_u_tjednu,0)+10</definedName>
    <definedName name="WeekStart" localSheetId="8">' PODAŠPILJE - KUČIĆE -SLIME '!$L$1</definedName>
    <definedName name="WeekStart" localSheetId="2">'MEDIĆI - PISAK'!$L$1</definedName>
    <definedName name="WeekStart" localSheetId="4">'NAKLICE - TUGARE - DUBRAVA'!$L$1</definedName>
    <definedName name="WeekStart" localSheetId="7">'ORIJ - BAJNICE '!$L$1</definedName>
    <definedName name="WeekStart" localSheetId="5">'PUT VRILA - LISIČINA'!$L$1</definedName>
    <definedName name="WeekStart" localSheetId="1">'SLAVINJ-LOKVA ROGOZNICA'!$K$1</definedName>
    <definedName name="WeekStart" localSheetId="6">'VUKOVARSKA - DUGI RAT'!$K$1</definedName>
    <definedName name="WeekStart" localSheetId="9">ZADVARJE!$L$1</definedName>
    <definedName name="WeekStart" localSheetId="3">'ZAKUČAC - NASELJE - BORAK'!$L$1</definedName>
    <definedName name="WeekStart">NEMIRA!$L$1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30" i="15" l="1"/>
  <c r="AC30" i="15"/>
  <c r="AA30" i="15"/>
  <c r="AF29" i="15"/>
  <c r="AD29" i="15"/>
  <c r="AB29" i="15"/>
  <c r="Z29" i="15"/>
  <c r="AE28" i="15"/>
  <c r="AC28" i="15"/>
  <c r="AA28" i="15"/>
  <c r="AF27" i="15"/>
  <c r="AD27" i="15"/>
  <c r="AB27" i="15"/>
  <c r="Z27" i="15"/>
  <c r="AE26" i="15"/>
  <c r="AC26" i="15"/>
  <c r="AA26" i="15"/>
  <c r="AF25" i="15"/>
  <c r="AD25" i="15"/>
  <c r="AB25" i="15"/>
  <c r="Z25" i="15"/>
  <c r="Z25" i="15" a="1"/>
  <c r="AF30" i="15" s="1"/>
  <c r="R30" i="15"/>
  <c r="X28" i="15"/>
  <c r="W27" i="15"/>
  <c r="V26" i="15"/>
  <c r="U25" i="15"/>
  <c r="R25" i="15" a="1"/>
  <c r="O30" i="15"/>
  <c r="M30" i="15"/>
  <c r="K30" i="15"/>
  <c r="P29" i="15"/>
  <c r="N29" i="15"/>
  <c r="L29" i="15"/>
  <c r="J29" i="15"/>
  <c r="O28" i="15"/>
  <c r="M28" i="15"/>
  <c r="K28" i="15"/>
  <c r="P27" i="15"/>
  <c r="N27" i="15"/>
  <c r="L27" i="15"/>
  <c r="J27" i="15"/>
  <c r="O26" i="15"/>
  <c r="M26" i="15"/>
  <c r="K26" i="15"/>
  <c r="P25" i="15"/>
  <c r="N25" i="15"/>
  <c r="L25" i="15"/>
  <c r="J25" i="15"/>
  <c r="J25" i="15" a="1"/>
  <c r="P30" i="15" s="1"/>
  <c r="B25" i="15" a="1"/>
  <c r="AF22" i="15"/>
  <c r="AB22" i="15"/>
  <c r="AE21" i="15"/>
  <c r="AA21" i="15"/>
  <c r="AD20" i="15"/>
  <c r="Z20" i="15"/>
  <c r="AC19" i="15"/>
  <c r="AF18" i="15"/>
  <c r="AB18" i="15"/>
  <c r="AE17" i="15"/>
  <c r="AA17" i="15"/>
  <c r="Z17" i="15" a="1"/>
  <c r="W22" i="15"/>
  <c r="U22" i="15"/>
  <c r="S22" i="15"/>
  <c r="X21" i="15"/>
  <c r="V21" i="15"/>
  <c r="T21" i="15"/>
  <c r="R21" i="15"/>
  <c r="W20" i="15"/>
  <c r="U20" i="15"/>
  <c r="S20" i="15"/>
  <c r="X19" i="15"/>
  <c r="V19" i="15"/>
  <c r="T19" i="15"/>
  <c r="R19" i="15"/>
  <c r="W18" i="15"/>
  <c r="U18" i="15"/>
  <c r="S18" i="15"/>
  <c r="X17" i="15"/>
  <c r="V17" i="15"/>
  <c r="T17" i="15"/>
  <c r="R17" i="15"/>
  <c r="R17" i="15" a="1"/>
  <c r="X22" i="15" s="1"/>
  <c r="P22" i="15"/>
  <c r="L22" i="15"/>
  <c r="O21" i="15"/>
  <c r="K21" i="15"/>
  <c r="N20" i="15"/>
  <c r="J20" i="15"/>
  <c r="M19" i="15"/>
  <c r="J15" i="15" s="1"/>
  <c r="P18" i="15"/>
  <c r="L18" i="15"/>
  <c r="O17" i="15"/>
  <c r="K17" i="15"/>
  <c r="J17" i="15" a="1"/>
  <c r="G22" i="15"/>
  <c r="E22" i="15"/>
  <c r="C22" i="15"/>
  <c r="H21" i="15"/>
  <c r="F21" i="15"/>
  <c r="D21" i="15"/>
  <c r="B21" i="15"/>
  <c r="G20" i="15"/>
  <c r="E20" i="15"/>
  <c r="C20" i="15"/>
  <c r="H19" i="15"/>
  <c r="F19" i="15"/>
  <c r="D19" i="15"/>
  <c r="B19" i="15"/>
  <c r="G18" i="15"/>
  <c r="E18" i="15"/>
  <c r="C18" i="15"/>
  <c r="H17" i="15"/>
  <c r="F17" i="15"/>
  <c r="D17" i="15"/>
  <c r="B17" i="15"/>
  <c r="B17" i="15" a="1"/>
  <c r="H22" i="15" s="1"/>
  <c r="Z15" i="15"/>
  <c r="AF14" i="15"/>
  <c r="AB14" i="15"/>
  <c r="AE13" i="15"/>
  <c r="AA13" i="15"/>
  <c r="AD12" i="15"/>
  <c r="Z12" i="15"/>
  <c r="AC11" i="15"/>
  <c r="AF10" i="15"/>
  <c r="AB10" i="15"/>
  <c r="AE9" i="15"/>
  <c r="AA9" i="15"/>
  <c r="Z9" i="15" a="1"/>
  <c r="W14" i="15"/>
  <c r="S14" i="15"/>
  <c r="V13" i="15"/>
  <c r="R13" i="15"/>
  <c r="W12" i="15"/>
  <c r="U12" i="15"/>
  <c r="S12" i="15"/>
  <c r="X11" i="15"/>
  <c r="V11" i="15"/>
  <c r="T11" i="15"/>
  <c r="R11" i="15"/>
  <c r="W10" i="15"/>
  <c r="U10" i="15"/>
  <c r="S10" i="15"/>
  <c r="X9" i="15"/>
  <c r="V9" i="15"/>
  <c r="T9" i="15"/>
  <c r="R9" i="15"/>
  <c r="R9" i="15" a="1"/>
  <c r="J9" i="15" a="1"/>
  <c r="O14" i="15" s="1"/>
  <c r="G14" i="15"/>
  <c r="E14" i="15"/>
  <c r="C14" i="15"/>
  <c r="H13" i="15"/>
  <c r="F13" i="15"/>
  <c r="D13" i="15"/>
  <c r="B13" i="15"/>
  <c r="G12" i="15"/>
  <c r="E12" i="15"/>
  <c r="C12" i="15"/>
  <c r="H11" i="15"/>
  <c r="F11" i="15"/>
  <c r="D11" i="15"/>
  <c r="B11" i="15"/>
  <c r="G10" i="15"/>
  <c r="E10" i="15"/>
  <c r="C10" i="15"/>
  <c r="H9" i="15"/>
  <c r="F9" i="15"/>
  <c r="D9" i="15"/>
  <c r="B9" i="15"/>
  <c r="B9" i="15" a="1"/>
  <c r="H14" i="15" s="1"/>
  <c r="Z7" i="15"/>
  <c r="K9" i="15" l="1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Z24" i="15" s="1" a="1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O30" i="14"/>
  <c r="L30" i="14"/>
  <c r="P29" i="14"/>
  <c r="N29" i="14"/>
  <c r="K29" i="14"/>
  <c r="O28" i="14"/>
  <c r="M28" i="14"/>
  <c r="J28" i="14"/>
  <c r="N27" i="14"/>
  <c r="L27" i="14"/>
  <c r="P26" i="14"/>
  <c r="M26" i="14"/>
  <c r="K26" i="14"/>
  <c r="O25" i="14"/>
  <c r="L25" i="14"/>
  <c r="J25" i="14"/>
  <c r="J25" i="14" a="1"/>
  <c r="N30" i="14" s="1"/>
  <c r="B25" i="14" a="1"/>
  <c r="H28" i="14" s="1"/>
  <c r="AA19" i="14"/>
  <c r="Z17" i="14" a="1"/>
  <c r="AC21" i="14" s="1"/>
  <c r="X22" i="14"/>
  <c r="T22" i="14"/>
  <c r="W21" i="14"/>
  <c r="S21" i="14"/>
  <c r="V20" i="14"/>
  <c r="R20" i="14"/>
  <c r="U19" i="14"/>
  <c r="R15" i="14" s="1"/>
  <c r="X18" i="14"/>
  <c r="T18" i="14"/>
  <c r="W17" i="14"/>
  <c r="S17" i="14"/>
  <c r="R17" i="14" a="1"/>
  <c r="W22" i="14" s="1"/>
  <c r="P22" i="14"/>
  <c r="L22" i="14"/>
  <c r="O21" i="14"/>
  <c r="K21" i="14"/>
  <c r="N20" i="14"/>
  <c r="J20" i="14"/>
  <c r="M19" i="14"/>
  <c r="J15" i="14" s="1"/>
  <c r="P18" i="14"/>
  <c r="L18" i="14"/>
  <c r="O17" i="14"/>
  <c r="L17" i="14"/>
  <c r="J17" i="14"/>
  <c r="J17" i="14" a="1"/>
  <c r="N22" i="14" s="1"/>
  <c r="B17" i="14" a="1"/>
  <c r="G22" i="14" s="1"/>
  <c r="Z9" i="14" a="1"/>
  <c r="W14" i="14"/>
  <c r="T14" i="14"/>
  <c r="X13" i="14"/>
  <c r="V13" i="14"/>
  <c r="S13" i="14"/>
  <c r="W12" i="14"/>
  <c r="U12" i="14"/>
  <c r="R12" i="14"/>
  <c r="V11" i="14"/>
  <c r="T11" i="14"/>
  <c r="X10" i="14"/>
  <c r="U10" i="14"/>
  <c r="S10" i="14"/>
  <c r="W9" i="14"/>
  <c r="T9" i="14"/>
  <c r="R9" i="14"/>
  <c r="R9" i="14" a="1"/>
  <c r="V14" i="14" s="1"/>
  <c r="J9" i="14" a="1"/>
  <c r="N14" i="14" s="1"/>
  <c r="B9" i="14" a="1"/>
  <c r="F14" i="14" s="1"/>
  <c r="AF24" i="15" l="1"/>
  <c r="AE24" i="15"/>
  <c r="AC24" i="15"/>
  <c r="AA24" i="15"/>
  <c r="AD24" i="15"/>
  <c r="Z24" i="15"/>
  <c r="AB24" i="15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O24" i="15" l="1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N16" i="9"/>
  <c r="P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M16" i="9" l="1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B23" i="1" s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B7" i="1" s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15" i="1" l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</calcChain>
</file>

<file path=xl/sharedStrings.xml><?xml version="1.0" encoding="utf-8"?>
<sst xmlns="http://schemas.openxmlformats.org/spreadsheetml/2006/main" count="72" uniqueCount="25">
  <si>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</si>
  <si>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</si>
  <si>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</si>
  <si>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</si>
  <si>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</si>
  <si>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</si>
  <si>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SLAVINJ-BRZET-GARMA-RAVNICE-BALIĆA RAT-STANIĆI-LOKVA ROGOZNICA</t>
  </si>
  <si>
    <t>PAPIR / KARTON (SVAKA DRUGA SRIJEDA)</t>
  </si>
  <si>
    <t xml:space="preserve"> SLAVINJ - STANIĆI  </t>
  </si>
  <si>
    <t>MEDIĆI - MARUŠIĆI - PISAK</t>
  </si>
  <si>
    <t>PAPIR / KARTON           SVAKI DRUGI ČETVRTAK</t>
  </si>
  <si>
    <t>OMIŠ PRIKO (Vukovarska ulica) - DUĆE - DUGI RAT</t>
  </si>
  <si>
    <t>ORIJ - MALI RAT - SUMPETAR - SUHI POTOK - KRILO- BAJNICE</t>
  </si>
  <si>
    <t>LOKVA ROG. , STARA SELA LOKVA I ČELINA</t>
  </si>
  <si>
    <t>MIJEŠANI KOM. OTPAD UTORAK / SUBOTA</t>
  </si>
  <si>
    <t>MIJEŠANI KOM. OTPAD PONEDJELJAK / PETAK</t>
  </si>
  <si>
    <t>ZAKUČAC - PUT BORKA - FRA S.VRLIĆA - M. MARUŠIĆA - D. IVANIŠEVIĆA - BORAK</t>
  </si>
  <si>
    <t>PUT VRILA - LISIČINA</t>
  </si>
  <si>
    <t>NAKLICE - TUGARE - DUBRAVA</t>
  </si>
  <si>
    <t>MIJEŠANI KOM. OTPAD ČETVRTAK</t>
  </si>
  <si>
    <t xml:space="preserve">PAPIR/KARTON        SVAKA DRUGI ČETVRTAK </t>
  </si>
  <si>
    <t>PODAŠPILJE - SVINIŠĆE - KUČIĆE - SLIME</t>
  </si>
  <si>
    <t>MIJEŠANI KOM. OTPAD SRIJEDA</t>
  </si>
  <si>
    <t>PAPIR / KARTON           SVAKI DRUGI PETAK</t>
  </si>
  <si>
    <t>ZADVARJE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</si>
</sst>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29" x14ac:knownFonts="1">
    <font>
      <sz val="11"/>
      <color theme="1" tint="0.1498764000366222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gradientFill degree="135">
        <stop position="0">
          <color theme="4" tint="0.59999389629810485"/>
        </stop>
        <stop position="1">
          <color rgb="FF00B0F0"/>
        </stop>
      </gradient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7" fillId="3" borderId="2" applyProtection="0">
      <alignment horizontal="right" vertical="center"/>
    </xf>
    <xf numFmtId="0" fontId="4" fillId="0" borderId="1">
      <alignment horizontal="right"/>
    </xf>
    <xf numFmtId="0" fontId="5" fillId="0" borderId="0">
      <alignment horizontal="right"/>
    </xf>
    <xf numFmtId="0" fontId="2" fillId="2" borderId="0" applyNumberFormat="0" applyBorder="0" applyProtection="0">
      <alignment horizontal="center" vertical="center"/>
    </xf>
    <xf numFmtId="0" fontId="3" fillId="3" borderId="2">
      <alignment horizontal="right" vertical="center" indent="1"/>
    </xf>
    <xf numFmtId="0" fontId="1" fillId="0" borderId="0">
      <alignment horizontal="right"/>
    </xf>
    <xf numFmtId="0" fontId="8" fillId="0" borderId="0">
      <alignment horizontal="right"/>
    </xf>
    <xf numFmtId="164" fontId="6" fillId="0" borderId="0" applyFont="0" applyFill="0" applyBorder="0" applyProtection="0">
      <alignment horizontal="right"/>
    </xf>
    <xf numFmtId="0" fontId="14" fillId="4" borderId="0" applyNumberFormat="0" applyBorder="0" applyProtection="0">
      <alignment horizontal="center" vertical="center"/>
    </xf>
  </cellStyleXfs>
  <cellXfs count="87">
    <xf numFmtId="0" fontId="0" fillId="0" borderId="0" xfId="0">
      <alignment horizontal="right"/>
    </xf>
    <xf numFmtId="0" fontId="9" fillId="3" borderId="2" xfId="1" applyFont="1">
      <alignment horizontal="right" vertical="center"/>
    </xf>
    <xf numFmtId="0" fontId="11" fillId="0" borderId="0" xfId="0" applyFont="1">
      <alignment horizontal="right"/>
    </xf>
    <xf numFmtId="0" fontId="11" fillId="0" borderId="0" xfId="0" applyFont="1" applyFill="1">
      <alignment horizontal="right"/>
    </xf>
    <xf numFmtId="0" fontId="13" fillId="0" borderId="0" xfId="3" applyFont="1">
      <alignment horizontal="right"/>
    </xf>
    <xf numFmtId="164" fontId="11" fillId="0" borderId="0" xfId="8" applyFont="1">
      <alignment horizontal="right"/>
    </xf>
    <xf numFmtId="0" fontId="9" fillId="3" borderId="2" xfId="1" applyFont="1">
      <alignment horizontal="right" vertical="center"/>
    </xf>
    <xf numFmtId="0" fontId="9" fillId="3" borderId="2" xfId="1" applyFont="1">
      <alignment horizontal="right" vertical="center"/>
    </xf>
    <xf numFmtId="0" fontId="1" fillId="0" borderId="0" xfId="6" applyFont="1" applyAlignment="1">
      <alignment horizontal="center"/>
    </xf>
    <xf numFmtId="0" fontId="1" fillId="5" borderId="0" xfId="6" applyFont="1" applyFill="1" applyAlignment="1">
      <alignment horizontal="center"/>
    </xf>
    <xf numFmtId="0" fontId="1" fillId="6" borderId="0" xfId="6" applyFont="1" applyFill="1" applyAlignment="1">
      <alignment horizontal="center"/>
    </xf>
    <xf numFmtId="164" fontId="19" fillId="0" borderId="0" xfId="8" applyFont="1" applyFill="1">
      <alignment horizontal="right"/>
    </xf>
    <xf numFmtId="0" fontId="18" fillId="0" borderId="0" xfId="6" applyFont="1" applyAlignment="1">
      <alignment horizontal="center"/>
    </xf>
    <xf numFmtId="0" fontId="20" fillId="0" borderId="0" xfId="6" applyFont="1" applyAlignment="1">
      <alignment horizontal="center"/>
    </xf>
    <xf numFmtId="164" fontId="6" fillId="0" borderId="0" xfId="8" applyFont="1" applyFill="1">
      <alignment horizontal="right"/>
    </xf>
    <xf numFmtId="164" fontId="23" fillId="0" borderId="0" xfId="8" applyFont="1" applyFill="1">
      <alignment horizontal="right"/>
    </xf>
    <xf numFmtId="0" fontId="0" fillId="0" borderId="0" xfId="0" applyFont="1" applyFill="1">
      <alignment horizontal="right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164" fontId="25" fillId="0" borderId="0" xfId="8" applyFont="1" applyFill="1">
      <alignment horizontal="right"/>
    </xf>
    <xf numFmtId="164" fontId="28" fillId="0" borderId="0" xfId="8" applyFont="1" applyFill="1">
      <alignment horizontal="right"/>
    </xf>
    <xf numFmtId="0" fontId="1" fillId="7" borderId="0" xfId="6" applyFont="1" applyFill="1" applyAlignment="1">
      <alignment horizont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Fill="1" applyAlignment="1">
      <alignment horizontal="center" vertical="center" wrapText="1"/>
    </xf>
    <xf numFmtId="164" fontId="11" fillId="7" borderId="0" xfId="8" applyFont="1" applyFill="1">
      <alignment horizontal="right"/>
    </xf>
    <xf numFmtId="164" fontId="11" fillId="0" borderId="0" xfId="8" applyFont="1" applyFill="1">
      <alignment horizontal="right"/>
    </xf>
    <xf numFmtId="164" fontId="11" fillId="6" borderId="0" xfId="8" applyFont="1" applyFill="1">
      <alignment horizontal="right"/>
    </xf>
    <xf numFmtId="164" fontId="11" fillId="5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0" xfId="3" applyFont="1" applyFill="1">
      <alignment horizontal="right"/>
    </xf>
    <xf numFmtId="0" fontId="12" fillId="0" borderId="1" xfId="2" applyFont="1" applyFill="1">
      <alignment horizontal="right"/>
    </xf>
    <xf numFmtId="0" fontId="27" fillId="0" borderId="0" xfId="3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0" borderId="1" xfId="2" applyFont="1" applyFill="1">
      <alignment horizontal="right"/>
    </xf>
    <xf numFmtId="164" fontId="6" fillId="7" borderId="0" xfId="8" applyFont="1" applyFill="1">
      <alignment horizontal="right"/>
    </xf>
    <xf numFmtId="164" fontId="19" fillId="7" borderId="0" xfId="8" applyFont="1" applyFill="1">
      <alignment horizontal="right"/>
    </xf>
    <xf numFmtId="164" fontId="11" fillId="8" borderId="0" xfId="8" applyFont="1" applyFill="1">
      <alignment horizontal="right"/>
    </xf>
    <xf numFmtId="164" fontId="6" fillId="6" borderId="0" xfId="8" applyFont="1" applyFill="1">
      <alignment horizontal="right"/>
    </xf>
    <xf numFmtId="164" fontId="6" fillId="5" borderId="0" xfId="8" applyFont="1" applyFill="1">
      <alignment horizontal="right"/>
    </xf>
    <xf numFmtId="0" fontId="0" fillId="7" borderId="0" xfId="0" applyFill="1">
      <alignment horizontal="right"/>
    </xf>
    <xf numFmtId="164" fontId="23" fillId="7" borderId="0" xfId="8" applyFont="1" applyFill="1">
      <alignment horizontal="right"/>
    </xf>
    <xf numFmtId="164" fontId="23" fillId="6" borderId="0" xfId="8" applyFont="1" applyFill="1">
      <alignment horizontal="right"/>
    </xf>
    <xf numFmtId="0" fontId="0" fillId="8" borderId="0" xfId="0" applyFill="1">
      <alignment horizontal="right"/>
    </xf>
    <xf numFmtId="164" fontId="19" fillId="6" borderId="0" xfId="8" applyFont="1" applyFill="1">
      <alignment horizontal="right"/>
    </xf>
    <xf numFmtId="164" fontId="23" fillId="8" borderId="0" xfId="8" applyFont="1" applyFill="1">
      <alignment horizontal="right"/>
    </xf>
    <xf numFmtId="164" fontId="28" fillId="7" borderId="0" xfId="8" applyFont="1" applyFill="1">
      <alignment horizontal="right"/>
    </xf>
    <xf numFmtId="164" fontId="28" fillId="6" borderId="0" xfId="8" applyFont="1" applyFill="1">
      <alignment horizontal="right"/>
    </xf>
    <xf numFmtId="164" fontId="23" fillId="9" borderId="0" xfId="8" applyFont="1" applyFill="1" applyBorder="1">
      <alignment horizontal="right"/>
    </xf>
    <xf numFmtId="164" fontId="19" fillId="9" borderId="0" xfId="8" applyFont="1" applyFill="1" applyBorder="1">
      <alignment horizontal="right"/>
    </xf>
    <xf numFmtId="164" fontId="6" fillId="9" borderId="0" xfId="8" applyFont="1" applyFill="1" applyBorder="1">
      <alignment horizontal="right"/>
    </xf>
    <xf numFmtId="164" fontId="11" fillId="9" borderId="0" xfId="8" applyFont="1" applyFill="1" applyBorder="1">
      <alignment horizontal="right"/>
    </xf>
    <xf numFmtId="0" fontId="0" fillId="8" borderId="0" xfId="0" applyFont="1" applyFill="1">
      <alignment horizontal="right"/>
    </xf>
    <xf numFmtId="0" fontId="12" fillId="8" borderId="1" xfId="2" applyFont="1" applyFill="1">
      <alignment horizontal="right"/>
    </xf>
    <xf numFmtId="0" fontId="13" fillId="8" borderId="0" xfId="3" applyFont="1" applyFill="1">
      <alignment horizontal="right"/>
    </xf>
    <xf numFmtId="164" fontId="6" fillId="8" borderId="0" xfId="8" applyFont="1" applyFill="1">
      <alignment horizontal="right"/>
    </xf>
    <xf numFmtId="164" fontId="19" fillId="8" borderId="0" xfId="8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0" fontId="12" fillId="0" borderId="1" xfId="2" applyFont="1">
      <alignment horizontal="right"/>
    </xf>
    <xf numFmtId="0" fontId="17" fillId="0" borderId="0" xfId="6" applyFont="1">
      <alignment horizontal="right"/>
    </xf>
    <xf numFmtId="0" fontId="9" fillId="3" borderId="2" xfId="1" applyFont="1">
      <alignment horizontal="right" vertical="center"/>
    </xf>
    <xf numFmtId="0" fontId="0" fillId="3" borderId="2" xfId="5" applyFont="1" applyAlignment="1">
      <alignment horizontal="right" vertical="center" wrapText="1" indent="1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22" fillId="0" borderId="0" xfId="6" applyFont="1" applyAlignment="1">
      <alignment horizontal="center"/>
    </xf>
    <xf numFmtId="0" fontId="21" fillId="0" borderId="0" xfId="6" applyFont="1" applyAlignment="1">
      <alignment horizontal="center" vertical="center"/>
    </xf>
    <xf numFmtId="0" fontId="12" fillId="0" borderId="1" xfId="2" applyFont="1" applyFill="1">
      <alignment horizontal="right"/>
    </xf>
    <xf numFmtId="0" fontId="20" fillId="0" borderId="0" xfId="6" applyFont="1" applyAlignment="1">
      <alignment horizontal="center"/>
    </xf>
    <xf numFmtId="0" fontId="24" fillId="0" borderId="0" xfId="6" applyFont="1" applyAlignment="1">
      <alignment horizontal="center"/>
    </xf>
    <xf numFmtId="0" fontId="26" fillId="0" borderId="1" xfId="2" applyFont="1" applyFill="1">
      <alignment horizontal="right"/>
    </xf>
    <xf numFmtId="0" fontId="12" fillId="8" borderId="1" xfId="2" applyFont="1" applyFill="1">
      <alignment horizontal="right"/>
    </xf>
    <xf numFmtId="0" fontId="24" fillId="0" borderId="0" xfId="6" applyFont="1" applyFill="1" applyAlignment="1">
      <alignment horizontal="center"/>
    </xf>
  </cellXfs>
  <cellStyles count="10">
    <cellStyle name="Accent5" xfId="9" builtinId="45" customBuiltin="1"/>
    <cellStyle name="Dan" xfId="8" xr:uid="{00000000-0005-0000-0000-000001000000}"/>
    <cellStyle name="Heading 1" xfId="1" builtinId="16" customBuiltin="1"/>
    <cellStyle name="Heading 2" xfId="2" builtinId="17" customBuiltin="1"/>
    <cellStyle name="Heading 3" xfId="3" builtinId="18" customBuiltin="1"/>
    <cellStyle name="Heading 4" xfId="7" builtinId="19" customBuiltin="1"/>
    <cellStyle name="Input" xfId="4" builtinId="20" customBuiltin="1"/>
    <cellStyle name="Normal" xfId="0" builtinId="0" customBuiltin="1"/>
    <cellStyle name="Note" xfId="5" builtinId="10" customBuiltin="1"/>
    <cellStyle name="Title" xfId="6" builtinId="15" customBuiltin="1"/>
  </cellStyles>
  <dxfs count="120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E7387A55-81AA-4F71-88BE-4A265B06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4D352A4-0D2D-4F0E-BB2C-176197D9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1732581-E7B9-4F44-94B4-E1A4207B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6A511B79-C33C-4D14-9CC1-2F0AD70E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C4390C07-DB3A-4652-99B4-B9FD3EC8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44CD0E8-32E8-470A-925C-02E236DA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DD0F7E1-3107-4424-B25F-65325F1A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D582DBC-D952-42E8-A3F8-7EE29110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8EB445C-8979-4447-A3FC-E9F1EE009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679E83C-5377-41A5-A546-4D21B2AB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0"/>
  <sheetViews>
    <sheetView showGridLines="0" topLeftCell="A5" zoomScaleNormal="100" workbookViewId="0">
      <selection activeCell="AY26" sqref="AY2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73" t="s">
        <v>0</v>
      </c>
      <c r="C1" s="73"/>
      <c r="D1" s="73"/>
      <c r="E1" s="73"/>
      <c r="F1" s="73"/>
      <c r="G1" s="73"/>
      <c r="H1" s="73"/>
      <c r="I1" s="73"/>
      <c r="J1" s="73"/>
      <c r="K1" s="73"/>
      <c r="L1" s="75" t="s">
        <v>2</v>
      </c>
      <c r="M1" s="75"/>
      <c r="N1" s="75"/>
      <c r="O1" s="75"/>
      <c r="P1" s="75"/>
      <c r="Q1" s="18"/>
      <c r="R1" s="74" t="s">
        <v>1</v>
      </c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</row>
    <row r="2" spans="1:38" ht="50.25" customHeight="1" x14ac:dyDescent="0.45">
      <c r="A2" s="3"/>
      <c r="B2" s="72">
        <v>2020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</row>
    <row r="3" spans="1:38" ht="50.25" customHeight="1" x14ac:dyDescent="0.4">
      <c r="A3" s="3"/>
      <c r="B3" s="76" t="s">
        <v>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</row>
    <row r="4" spans="1:38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2"/>
      <c r="K4" s="12"/>
      <c r="L4" s="12"/>
      <c r="M4" s="12"/>
      <c r="N4" s="13" t="s">
        <v>5</v>
      </c>
      <c r="O4" s="12"/>
      <c r="P4" s="12"/>
      <c r="Q4" s="19"/>
      <c r="R4" s="12"/>
      <c r="S4" s="12"/>
      <c r="T4" s="12"/>
      <c r="U4" s="12"/>
      <c r="V4" s="12"/>
      <c r="W4" s="12"/>
      <c r="X4" s="12"/>
      <c r="Y4" s="19"/>
      <c r="Z4" s="12"/>
      <c r="AA4" s="12"/>
      <c r="AB4" s="12"/>
      <c r="AC4" s="12"/>
      <c r="AD4" s="12"/>
      <c r="AE4" s="12"/>
      <c r="AF4" s="12"/>
    </row>
    <row r="5" spans="1:38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8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77" t="s">
        <v>14</v>
      </c>
      <c r="M6" s="77"/>
      <c r="N6" s="77"/>
      <c r="O6" s="77"/>
      <c r="P6" s="77"/>
      <c r="Q6" s="20"/>
      <c r="R6" s="8"/>
      <c r="S6" s="10"/>
      <c r="T6" s="78" t="s">
        <v>4</v>
      </c>
      <c r="U6" s="78"/>
      <c r="V6" s="78"/>
      <c r="W6" s="78"/>
      <c r="X6" s="78"/>
      <c r="Y6" s="21"/>
      <c r="Z6" s="8"/>
      <c r="AA6" s="8"/>
      <c r="AB6" s="8"/>
      <c r="AC6" s="8"/>
      <c r="AD6" s="8"/>
      <c r="AE6" s="8"/>
      <c r="AF6" s="8"/>
    </row>
    <row r="7" spans="1:38" ht="31.5" customHeight="1" x14ac:dyDescent="0.4">
      <c r="B7" s="71" t="str">
        <f>MonthHeaders</f>
        <v>SIJEČANJ</v>
      </c>
      <c r="C7" s="71"/>
      <c r="D7" s="71"/>
      <c r="E7" s="71"/>
      <c r="F7" s="71"/>
      <c r="G7" s="71"/>
      <c r="H7" s="71"/>
      <c r="I7" s="17"/>
      <c r="J7" s="71" t="str">
        <f>MonthHeaders</f>
        <v>VELJAČA</v>
      </c>
      <c r="K7" s="71"/>
      <c r="L7" s="71"/>
      <c r="M7" s="71"/>
      <c r="N7" s="71"/>
      <c r="O7" s="71"/>
      <c r="P7" s="71"/>
      <c r="Q7" s="17"/>
      <c r="R7" s="71" t="str">
        <f>MonthHeaders</f>
        <v>OŽUJAK</v>
      </c>
      <c r="S7" s="71"/>
      <c r="T7" s="71"/>
      <c r="U7" s="71"/>
      <c r="V7" s="71"/>
      <c r="W7" s="71"/>
      <c r="X7" s="71"/>
      <c r="Y7" s="17"/>
      <c r="Z7" s="71" t="str">
        <f>MonthHeaders</f>
        <v>TRAVANJ</v>
      </c>
      <c r="AA7" s="71"/>
      <c r="AB7" s="71"/>
      <c r="AC7" s="71"/>
      <c r="AD7" s="71"/>
      <c r="AE7" s="71"/>
      <c r="AF7" s="71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4">
        <f t="array" ref="B9:H14">Sij</f>
        <v>43829</v>
      </c>
      <c r="C9" s="14">
        <v>43830</v>
      </c>
      <c r="D9" s="14">
        <v>43831</v>
      </c>
      <c r="E9" s="11">
        <v>43832</v>
      </c>
      <c r="F9" s="14">
        <v>43833</v>
      </c>
      <c r="G9" s="44">
        <v>43834</v>
      </c>
      <c r="H9" s="14">
        <v>43835</v>
      </c>
      <c r="I9" s="14"/>
      <c r="J9" s="14">
        <f t="array" ref="J9:P14">Velj</f>
        <v>43857</v>
      </c>
      <c r="K9" s="14">
        <v>43858</v>
      </c>
      <c r="L9" s="14">
        <v>43859</v>
      </c>
      <c r="M9" s="14">
        <v>43860</v>
      </c>
      <c r="N9" s="14">
        <v>43861</v>
      </c>
      <c r="O9" s="44">
        <v>43862</v>
      </c>
      <c r="P9" s="14">
        <v>43863</v>
      </c>
      <c r="Q9" s="14"/>
      <c r="R9" s="14">
        <f t="array" ref="R9:X14">Ožu</f>
        <v>43885</v>
      </c>
      <c r="S9" s="14">
        <v>43886</v>
      </c>
      <c r="T9" s="14">
        <v>43887</v>
      </c>
      <c r="U9" s="14">
        <v>43888</v>
      </c>
      <c r="V9" s="14">
        <v>43889</v>
      </c>
      <c r="W9" s="11">
        <v>43890</v>
      </c>
      <c r="X9" s="14">
        <v>43891</v>
      </c>
      <c r="Y9" s="14"/>
      <c r="Z9" s="11">
        <f t="array" ref="Z9:AF14">Tra</f>
        <v>43920</v>
      </c>
      <c r="AA9" s="14">
        <v>43921</v>
      </c>
      <c r="AB9" s="14">
        <v>43922</v>
      </c>
      <c r="AC9" s="11">
        <v>43923</v>
      </c>
      <c r="AD9" s="14">
        <v>43924</v>
      </c>
      <c r="AE9" s="44">
        <v>43925</v>
      </c>
      <c r="AF9" s="14">
        <v>43926</v>
      </c>
    </row>
    <row r="10" spans="1:38" ht="18" customHeight="1" x14ac:dyDescent="0.4">
      <c r="B10" s="11">
        <v>43836</v>
      </c>
      <c r="C10" s="43">
        <v>43837</v>
      </c>
      <c r="D10" s="14">
        <v>43838</v>
      </c>
      <c r="E10" s="11">
        <v>43839</v>
      </c>
      <c r="F10" s="14">
        <v>43840</v>
      </c>
      <c r="G10" s="44">
        <v>43841</v>
      </c>
      <c r="H10" s="14">
        <v>43842</v>
      </c>
      <c r="I10" s="14"/>
      <c r="J10" s="11">
        <v>43864</v>
      </c>
      <c r="K10" s="43">
        <v>43865</v>
      </c>
      <c r="L10" s="14">
        <v>43866</v>
      </c>
      <c r="M10" s="11">
        <v>43867</v>
      </c>
      <c r="N10" s="14">
        <v>43868</v>
      </c>
      <c r="O10" s="44">
        <v>43869</v>
      </c>
      <c r="P10" s="14">
        <v>43870</v>
      </c>
      <c r="Q10" s="14"/>
      <c r="R10" s="11">
        <v>43892</v>
      </c>
      <c r="S10" s="43">
        <v>43893</v>
      </c>
      <c r="T10" s="14">
        <v>43894</v>
      </c>
      <c r="U10" s="11">
        <v>43895</v>
      </c>
      <c r="V10" s="14">
        <v>43896</v>
      </c>
      <c r="W10" s="44">
        <v>43897</v>
      </c>
      <c r="X10" s="14">
        <v>43898</v>
      </c>
      <c r="Y10" s="14"/>
      <c r="Z10" s="11">
        <v>43927</v>
      </c>
      <c r="AA10" s="43">
        <v>43928</v>
      </c>
      <c r="AB10" s="46">
        <v>43929</v>
      </c>
      <c r="AC10" s="11">
        <v>43930</v>
      </c>
      <c r="AD10" s="14">
        <v>43931</v>
      </c>
      <c r="AE10" s="44">
        <v>43932</v>
      </c>
      <c r="AF10" s="14">
        <v>43933</v>
      </c>
      <c r="AL10" s="51"/>
    </row>
    <row r="11" spans="1:38" ht="18" customHeight="1" x14ac:dyDescent="0.4">
      <c r="B11" s="11">
        <v>43843</v>
      </c>
      <c r="C11" s="43">
        <v>43844</v>
      </c>
      <c r="D11" s="46">
        <v>43845</v>
      </c>
      <c r="E11" s="11">
        <v>43846</v>
      </c>
      <c r="F11" s="14">
        <v>43847</v>
      </c>
      <c r="G11" s="44">
        <v>43848</v>
      </c>
      <c r="H11" s="14">
        <v>43849</v>
      </c>
      <c r="I11" s="14"/>
      <c r="J11" s="11">
        <v>43871</v>
      </c>
      <c r="K11" s="43">
        <v>43872</v>
      </c>
      <c r="L11" s="46">
        <v>43873</v>
      </c>
      <c r="M11" s="11">
        <v>43874</v>
      </c>
      <c r="N11" s="14">
        <v>43875</v>
      </c>
      <c r="O11" s="44">
        <v>43876</v>
      </c>
      <c r="P11" s="14">
        <v>43877</v>
      </c>
      <c r="Q11" s="14"/>
      <c r="R11" s="11">
        <v>43899</v>
      </c>
      <c r="S11" s="43">
        <v>43900</v>
      </c>
      <c r="T11" s="46">
        <v>43901</v>
      </c>
      <c r="U11" s="11">
        <v>43902</v>
      </c>
      <c r="V11" s="14">
        <v>43903</v>
      </c>
      <c r="W11" s="44">
        <v>43904</v>
      </c>
      <c r="X11" s="14">
        <v>43905</v>
      </c>
      <c r="Y11" s="14"/>
      <c r="Z11" s="11">
        <v>43934</v>
      </c>
      <c r="AA11" s="43">
        <v>43935</v>
      </c>
      <c r="AB11" s="14">
        <v>43936</v>
      </c>
      <c r="AC11" s="11">
        <v>43937</v>
      </c>
      <c r="AD11" s="14">
        <v>43938</v>
      </c>
      <c r="AE11" s="44">
        <v>43939</v>
      </c>
      <c r="AF11" s="14">
        <v>43940</v>
      </c>
    </row>
    <row r="12" spans="1:38" ht="18" customHeight="1" x14ac:dyDescent="0.4">
      <c r="B12" s="11">
        <v>43850</v>
      </c>
      <c r="C12" s="43">
        <v>43851</v>
      </c>
      <c r="D12" s="14">
        <v>43852</v>
      </c>
      <c r="E12" s="11">
        <v>43853</v>
      </c>
      <c r="F12" s="14">
        <v>43854</v>
      </c>
      <c r="G12" s="44">
        <v>43855</v>
      </c>
      <c r="H12" s="14">
        <v>43856</v>
      </c>
      <c r="I12" s="14"/>
      <c r="J12" s="11">
        <v>43878</v>
      </c>
      <c r="K12" s="43">
        <v>43879</v>
      </c>
      <c r="L12" s="14">
        <v>43880</v>
      </c>
      <c r="M12" s="11">
        <v>43881</v>
      </c>
      <c r="N12" s="14">
        <v>43882</v>
      </c>
      <c r="O12" s="44">
        <v>43883</v>
      </c>
      <c r="P12" s="14">
        <v>43884</v>
      </c>
      <c r="Q12" s="14"/>
      <c r="R12" s="11">
        <v>43906</v>
      </c>
      <c r="S12" s="43">
        <v>43907</v>
      </c>
      <c r="T12" s="14">
        <v>43908</v>
      </c>
      <c r="U12" s="11">
        <v>43909</v>
      </c>
      <c r="V12" s="14">
        <v>43910</v>
      </c>
      <c r="W12" s="44">
        <v>43911</v>
      </c>
      <c r="X12" s="14">
        <v>43912</v>
      </c>
      <c r="Y12" s="14"/>
      <c r="Z12" s="11">
        <v>43941</v>
      </c>
      <c r="AA12" s="43">
        <v>43942</v>
      </c>
      <c r="AB12" s="46">
        <v>43943</v>
      </c>
      <c r="AC12" s="11">
        <v>43944</v>
      </c>
      <c r="AD12" s="14">
        <v>43945</v>
      </c>
      <c r="AE12" s="44">
        <v>43946</v>
      </c>
      <c r="AF12" s="14">
        <v>43947</v>
      </c>
    </row>
    <row r="13" spans="1:38" ht="18" customHeight="1" x14ac:dyDescent="0.4">
      <c r="B13" s="11">
        <v>43857</v>
      </c>
      <c r="C13" s="43">
        <v>43858</v>
      </c>
      <c r="D13" s="46">
        <v>43859</v>
      </c>
      <c r="E13" s="11">
        <v>43860</v>
      </c>
      <c r="F13" s="14">
        <v>43861</v>
      </c>
      <c r="G13" s="14">
        <v>43862</v>
      </c>
      <c r="H13" s="14">
        <v>43863</v>
      </c>
      <c r="I13" s="14"/>
      <c r="J13" s="11">
        <v>43885</v>
      </c>
      <c r="K13" s="43">
        <v>43886</v>
      </c>
      <c r="L13" s="46">
        <v>43887</v>
      </c>
      <c r="M13" s="11">
        <v>43888</v>
      </c>
      <c r="N13" s="14">
        <v>43889</v>
      </c>
      <c r="O13" s="43">
        <v>43890</v>
      </c>
      <c r="P13" s="14">
        <v>43891</v>
      </c>
      <c r="Q13" s="14"/>
      <c r="R13" s="11">
        <v>43913</v>
      </c>
      <c r="S13" s="43">
        <v>43914</v>
      </c>
      <c r="T13" s="46">
        <v>43915</v>
      </c>
      <c r="U13" s="11">
        <v>43916</v>
      </c>
      <c r="V13" s="14">
        <v>43917</v>
      </c>
      <c r="W13" s="44">
        <v>43918</v>
      </c>
      <c r="X13" s="14">
        <v>43919</v>
      </c>
      <c r="Y13" s="14"/>
      <c r="Z13" s="11">
        <v>43948</v>
      </c>
      <c r="AA13" s="43">
        <v>43949</v>
      </c>
      <c r="AB13" s="14">
        <v>43950</v>
      </c>
      <c r="AC13" s="14">
        <v>43951</v>
      </c>
      <c r="AD13" s="14">
        <v>43952</v>
      </c>
      <c r="AE13" s="14">
        <v>43953</v>
      </c>
      <c r="AF13" s="14">
        <v>43954</v>
      </c>
    </row>
    <row r="14" spans="1:38" ht="18" customHeight="1" x14ac:dyDescent="0.4">
      <c r="B14" s="14">
        <v>43864</v>
      </c>
      <c r="C14" s="14">
        <v>43865</v>
      </c>
      <c r="D14" s="14">
        <v>43866</v>
      </c>
      <c r="E14" s="14">
        <v>43867</v>
      </c>
      <c r="F14" s="14">
        <v>43868</v>
      </c>
      <c r="G14" s="14">
        <v>43869</v>
      </c>
      <c r="H14" s="14">
        <v>43870</v>
      </c>
      <c r="I14" s="14"/>
      <c r="J14" s="14">
        <v>43892</v>
      </c>
      <c r="K14" s="14">
        <v>43893</v>
      </c>
      <c r="L14" s="14">
        <v>43894</v>
      </c>
      <c r="M14" s="14">
        <v>43895</v>
      </c>
      <c r="N14" s="14">
        <v>43896</v>
      </c>
      <c r="O14" s="14">
        <v>43897</v>
      </c>
      <c r="P14" s="14">
        <v>43898</v>
      </c>
      <c r="Q14" s="14"/>
      <c r="R14" s="14">
        <v>43920</v>
      </c>
      <c r="S14" s="43">
        <v>43921</v>
      </c>
      <c r="T14" s="14">
        <v>43922</v>
      </c>
      <c r="U14" s="14">
        <v>43923</v>
      </c>
      <c r="V14" s="14">
        <v>43924</v>
      </c>
      <c r="W14" s="14">
        <v>43925</v>
      </c>
      <c r="X14" s="14">
        <v>43926</v>
      </c>
      <c r="Y14" s="14"/>
      <c r="Z14" s="14">
        <v>43955</v>
      </c>
      <c r="AA14" s="14">
        <v>43956</v>
      </c>
      <c r="AB14" s="14">
        <v>43957</v>
      </c>
      <c r="AC14" s="14">
        <v>43958</v>
      </c>
      <c r="AD14" s="14">
        <v>43959</v>
      </c>
      <c r="AE14" s="14">
        <v>43960</v>
      </c>
      <c r="AF14" s="14">
        <v>43961</v>
      </c>
    </row>
    <row r="15" spans="1:38" ht="31.5" customHeight="1" x14ac:dyDescent="0.4">
      <c r="B15" s="71" t="str">
        <f>MonthHeaders</f>
        <v>SVIBANJ</v>
      </c>
      <c r="C15" s="71"/>
      <c r="D15" s="71"/>
      <c r="E15" s="71"/>
      <c r="F15" s="71"/>
      <c r="G15" s="71"/>
      <c r="H15" s="71"/>
      <c r="I15" s="17"/>
      <c r="J15" s="71" t="str">
        <f>MonthHeaders</f>
        <v>LIPANJ</v>
      </c>
      <c r="K15" s="71"/>
      <c r="L15" s="71"/>
      <c r="M15" s="71"/>
      <c r="N15" s="71"/>
      <c r="O15" s="71"/>
      <c r="P15" s="71"/>
      <c r="Q15" s="17"/>
      <c r="R15" s="71" t="str">
        <f>MonthHeaders</f>
        <v>SRPANJ</v>
      </c>
      <c r="S15" s="71"/>
      <c r="T15" s="71"/>
      <c r="U15" s="71"/>
      <c r="V15" s="71"/>
      <c r="W15" s="71"/>
      <c r="X15" s="71"/>
      <c r="Y15" s="17"/>
      <c r="Z15" s="71" t="str">
        <f>MonthHeaders</f>
        <v>KOLOVOZ</v>
      </c>
      <c r="AA15" s="71"/>
      <c r="AB15" s="71"/>
      <c r="AC15" s="71"/>
      <c r="AD15" s="71"/>
      <c r="AE15" s="71"/>
      <c r="AF15" s="71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4">
        <v>43952</v>
      </c>
      <c r="G17" s="44">
        <v>43953</v>
      </c>
      <c r="H17" s="14">
        <v>43954</v>
      </c>
      <c r="I17" s="14"/>
      <c r="J17" s="14">
        <f t="array" ref="J17:P22">Lip</f>
        <v>43983</v>
      </c>
      <c r="K17" s="43">
        <v>43984</v>
      </c>
      <c r="L17" s="46">
        <v>43985</v>
      </c>
      <c r="M17" s="14">
        <v>43986</v>
      </c>
      <c r="N17" s="14">
        <v>43987</v>
      </c>
      <c r="O17" s="44">
        <v>43988</v>
      </c>
      <c r="P17" s="14">
        <v>43989</v>
      </c>
      <c r="Q17" s="14"/>
      <c r="R17" s="11">
        <f t="array" ref="R17:X22">Srp</f>
        <v>44011</v>
      </c>
      <c r="S17" s="14">
        <v>44012</v>
      </c>
      <c r="T17" s="46">
        <v>44013</v>
      </c>
      <c r="U17" s="11">
        <v>44014</v>
      </c>
      <c r="V17" s="14">
        <v>44015</v>
      </c>
      <c r="W17" s="44">
        <v>44016</v>
      </c>
      <c r="X17" s="14">
        <v>44017</v>
      </c>
      <c r="Y17" s="30"/>
      <c r="Z17" s="30">
        <f t="array" ref="Z17:AF22">Kol</f>
        <v>44039</v>
      </c>
      <c r="AA17" s="30">
        <v>44040</v>
      </c>
      <c r="AB17" s="30">
        <v>44041</v>
      </c>
      <c r="AC17" s="30">
        <v>44042</v>
      </c>
      <c r="AD17" s="30">
        <v>44043</v>
      </c>
      <c r="AE17" s="29">
        <v>44044</v>
      </c>
      <c r="AF17" s="30">
        <v>44045</v>
      </c>
    </row>
    <row r="18" spans="2:32" ht="18" customHeight="1" x14ac:dyDescent="0.4">
      <c r="B18" s="11">
        <v>43955</v>
      </c>
      <c r="C18" s="43">
        <v>43956</v>
      </c>
      <c r="D18" s="46">
        <v>43957</v>
      </c>
      <c r="E18" s="11">
        <v>43958</v>
      </c>
      <c r="F18" s="14">
        <v>43959</v>
      </c>
      <c r="G18" s="44">
        <v>43960</v>
      </c>
      <c r="H18" s="14">
        <v>43961</v>
      </c>
      <c r="I18" s="14"/>
      <c r="J18" s="11">
        <v>43990</v>
      </c>
      <c r="K18" s="43">
        <v>43991</v>
      </c>
      <c r="L18" s="14">
        <v>43992</v>
      </c>
      <c r="M18" s="11">
        <v>43993</v>
      </c>
      <c r="N18" s="14">
        <v>43994</v>
      </c>
      <c r="O18" s="44">
        <v>43995</v>
      </c>
      <c r="P18" s="14">
        <v>43996</v>
      </c>
      <c r="Q18" s="14"/>
      <c r="R18" s="11">
        <v>44018</v>
      </c>
      <c r="S18" s="43">
        <v>44019</v>
      </c>
      <c r="T18" s="14">
        <v>44020</v>
      </c>
      <c r="U18" s="11">
        <v>44021</v>
      </c>
      <c r="V18" s="14">
        <v>44022</v>
      </c>
      <c r="W18" s="44">
        <v>44023</v>
      </c>
      <c r="X18" s="14">
        <v>44024</v>
      </c>
      <c r="Y18" s="30"/>
      <c r="Z18" s="30">
        <v>44046</v>
      </c>
      <c r="AA18" s="29">
        <v>44047</v>
      </c>
      <c r="AB18" s="30">
        <v>44048</v>
      </c>
      <c r="AC18" s="30">
        <v>44049</v>
      </c>
      <c r="AD18" s="30">
        <v>44050</v>
      </c>
      <c r="AE18" s="29">
        <v>44051</v>
      </c>
      <c r="AF18" s="30">
        <v>44052</v>
      </c>
    </row>
    <row r="19" spans="2:32" ht="18" customHeight="1" x14ac:dyDescent="0.4">
      <c r="B19" s="11">
        <v>43962</v>
      </c>
      <c r="C19" s="43">
        <v>43963</v>
      </c>
      <c r="D19" s="14">
        <v>43964</v>
      </c>
      <c r="E19" s="11">
        <v>43965</v>
      </c>
      <c r="F19" s="14">
        <v>43966</v>
      </c>
      <c r="G19" s="44">
        <v>43967</v>
      </c>
      <c r="H19" s="14">
        <v>43968</v>
      </c>
      <c r="I19" s="14"/>
      <c r="J19" s="11">
        <v>43997</v>
      </c>
      <c r="K19" s="43">
        <v>43998</v>
      </c>
      <c r="L19" s="46">
        <v>43999</v>
      </c>
      <c r="M19" s="11">
        <v>44000</v>
      </c>
      <c r="N19" s="14">
        <v>44001</v>
      </c>
      <c r="O19" s="44">
        <v>44002</v>
      </c>
      <c r="P19" s="14">
        <v>44003</v>
      </c>
      <c r="Q19" s="14"/>
      <c r="R19" s="11">
        <v>44025</v>
      </c>
      <c r="S19" s="43">
        <v>44026</v>
      </c>
      <c r="T19" s="46">
        <v>44027</v>
      </c>
      <c r="U19" s="11">
        <v>44028</v>
      </c>
      <c r="V19" s="14">
        <v>44029</v>
      </c>
      <c r="W19" s="44">
        <v>44030</v>
      </c>
      <c r="X19" s="14">
        <v>44031</v>
      </c>
      <c r="Y19" s="30"/>
      <c r="Z19" s="30">
        <v>44053</v>
      </c>
      <c r="AA19" s="29">
        <v>44054</v>
      </c>
      <c r="AB19" s="31">
        <v>44055</v>
      </c>
      <c r="AC19" s="30">
        <v>44056</v>
      </c>
      <c r="AD19" s="30">
        <v>44057</v>
      </c>
      <c r="AE19" s="29">
        <v>44058</v>
      </c>
      <c r="AF19" s="30">
        <v>44059</v>
      </c>
    </row>
    <row r="20" spans="2:32" ht="18" customHeight="1" x14ac:dyDescent="0.4">
      <c r="B20" s="11">
        <v>43969</v>
      </c>
      <c r="C20" s="43">
        <v>43970</v>
      </c>
      <c r="D20" s="46">
        <v>43971</v>
      </c>
      <c r="E20" s="11">
        <v>43972</v>
      </c>
      <c r="F20" s="14">
        <v>43973</v>
      </c>
      <c r="G20" s="44">
        <v>43974</v>
      </c>
      <c r="H20" s="14">
        <v>43975</v>
      </c>
      <c r="I20" s="14"/>
      <c r="J20" s="11">
        <v>44004</v>
      </c>
      <c r="K20" s="43">
        <v>44005</v>
      </c>
      <c r="L20" s="14">
        <v>44006</v>
      </c>
      <c r="M20" s="11">
        <v>44007</v>
      </c>
      <c r="N20" s="14">
        <v>44008</v>
      </c>
      <c r="O20" s="44">
        <v>44009</v>
      </c>
      <c r="P20" s="14">
        <v>44010</v>
      </c>
      <c r="Q20" s="14"/>
      <c r="R20" s="11">
        <v>44032</v>
      </c>
      <c r="S20" s="43">
        <v>44033</v>
      </c>
      <c r="T20" s="14">
        <v>44034</v>
      </c>
      <c r="U20" s="11">
        <v>44035</v>
      </c>
      <c r="V20" s="14">
        <v>44036</v>
      </c>
      <c r="W20" s="44">
        <v>44037</v>
      </c>
      <c r="X20" s="14">
        <v>44038</v>
      </c>
      <c r="Y20" s="30"/>
      <c r="Z20" s="30">
        <v>44060</v>
      </c>
      <c r="AA20" s="29">
        <v>44061</v>
      </c>
      <c r="AB20" s="30">
        <v>44062</v>
      </c>
      <c r="AC20" s="30">
        <v>44063</v>
      </c>
      <c r="AD20" s="30">
        <v>44064</v>
      </c>
      <c r="AE20" s="29">
        <v>44065</v>
      </c>
      <c r="AF20" s="30">
        <v>44066</v>
      </c>
    </row>
    <row r="21" spans="2:32" ht="18" customHeight="1" x14ac:dyDescent="0.4">
      <c r="B21" s="11">
        <v>43976</v>
      </c>
      <c r="C21" s="43">
        <v>43977</v>
      </c>
      <c r="D21" s="14">
        <v>43978</v>
      </c>
      <c r="E21" s="11">
        <v>43979</v>
      </c>
      <c r="F21" s="14">
        <v>43980</v>
      </c>
      <c r="G21" s="43">
        <v>43981</v>
      </c>
      <c r="H21" s="14">
        <v>43982</v>
      </c>
      <c r="I21" s="14"/>
      <c r="J21" s="11">
        <v>44011</v>
      </c>
      <c r="K21" s="43">
        <v>44012</v>
      </c>
      <c r="L21" s="14">
        <v>44013</v>
      </c>
      <c r="M21" s="11">
        <v>44014</v>
      </c>
      <c r="N21" s="14">
        <v>44015</v>
      </c>
      <c r="O21" s="11">
        <v>44016</v>
      </c>
      <c r="P21" s="14">
        <v>44017</v>
      </c>
      <c r="Q21" s="14"/>
      <c r="R21" s="11">
        <v>44039</v>
      </c>
      <c r="S21" s="43">
        <v>44040</v>
      </c>
      <c r="T21" s="46">
        <v>44041</v>
      </c>
      <c r="U21" s="14">
        <v>44042</v>
      </c>
      <c r="V21" s="14">
        <v>44043</v>
      </c>
      <c r="W21" s="14">
        <v>44044</v>
      </c>
      <c r="X21" s="14">
        <v>44045</v>
      </c>
      <c r="Y21" s="30"/>
      <c r="Z21" s="30">
        <v>44067</v>
      </c>
      <c r="AA21" s="29">
        <v>44068</v>
      </c>
      <c r="AB21" s="31">
        <v>44069</v>
      </c>
      <c r="AC21" s="30">
        <v>44070</v>
      </c>
      <c r="AD21" s="30">
        <v>44071</v>
      </c>
      <c r="AE21" s="29">
        <v>44072</v>
      </c>
      <c r="AF21" s="30">
        <v>44073</v>
      </c>
    </row>
    <row r="22" spans="2:32" ht="18" customHeight="1" x14ac:dyDescent="0.4">
      <c r="B22" s="5">
        <v>43983</v>
      </c>
      <c r="C22" s="5">
        <v>43984</v>
      </c>
      <c r="D22" s="5">
        <v>43985</v>
      </c>
      <c r="E22" s="5">
        <v>43986</v>
      </c>
      <c r="F22" s="5">
        <v>43987</v>
      </c>
      <c r="G22" s="5">
        <v>43988</v>
      </c>
      <c r="H22" s="5">
        <v>43989</v>
      </c>
      <c r="I22" s="5"/>
      <c r="J22" s="5">
        <v>44018</v>
      </c>
      <c r="K22" s="5">
        <v>44019</v>
      </c>
      <c r="L22" s="5">
        <v>44020</v>
      </c>
      <c r="M22" s="5">
        <v>44021</v>
      </c>
      <c r="N22" s="5">
        <v>44022</v>
      </c>
      <c r="O22" s="5">
        <v>44023</v>
      </c>
      <c r="P22" s="5">
        <v>44024</v>
      </c>
      <c r="Q22" s="5"/>
      <c r="R22" s="5">
        <v>44046</v>
      </c>
      <c r="S22" s="5">
        <v>44047</v>
      </c>
      <c r="T22" s="5">
        <v>44048</v>
      </c>
      <c r="U22" s="5">
        <v>44049</v>
      </c>
      <c r="V22" s="5">
        <v>44050</v>
      </c>
      <c r="W22" s="5">
        <v>44051</v>
      </c>
      <c r="X22" s="5">
        <v>44052</v>
      </c>
      <c r="Y22" s="5"/>
      <c r="Z22" s="5">
        <v>44074</v>
      </c>
      <c r="AA22" s="5">
        <v>44075</v>
      </c>
      <c r="AB22" s="5">
        <v>44076</v>
      </c>
      <c r="AC22" s="5">
        <v>44077</v>
      </c>
      <c r="AD22" s="5">
        <v>44078</v>
      </c>
      <c r="AE22" s="5">
        <v>44079</v>
      </c>
      <c r="AF22" s="5">
        <v>44080</v>
      </c>
    </row>
    <row r="23" spans="2:32" ht="31.5" customHeight="1" x14ac:dyDescent="0.4">
      <c r="B23" s="71" t="str">
        <f>MonthHeaders</f>
        <v>RUJAN</v>
      </c>
      <c r="C23" s="71"/>
      <c r="D23" s="71"/>
      <c r="E23" s="71"/>
      <c r="F23" s="71"/>
      <c r="G23" s="71"/>
      <c r="H23" s="71"/>
      <c r="I23" s="17"/>
      <c r="J23" s="71" t="str">
        <f>MonthHeaders</f>
        <v>LISTOPAD</v>
      </c>
      <c r="K23" s="71"/>
      <c r="L23" s="71"/>
      <c r="M23" s="71"/>
      <c r="N23" s="71"/>
      <c r="O23" s="71"/>
      <c r="P23" s="71"/>
      <c r="Q23" s="17"/>
      <c r="R23" s="71" t="str">
        <f>MonthHeaders</f>
        <v>STUDENI</v>
      </c>
      <c r="S23" s="71"/>
      <c r="T23" s="71"/>
      <c r="U23" s="71"/>
      <c r="V23" s="71"/>
      <c r="W23" s="71"/>
      <c r="X23" s="71"/>
      <c r="Y23" s="17"/>
      <c r="Z23" s="71" t="str">
        <f>MonthHeaders</f>
        <v>PROSINAC</v>
      </c>
      <c r="AA23" s="71"/>
      <c r="AB23" s="71"/>
      <c r="AC23" s="71"/>
      <c r="AD23" s="71"/>
      <c r="AE23" s="71"/>
      <c r="AF23" s="7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29">
        <v>44075</v>
      </c>
      <c r="D25" s="30">
        <v>44076</v>
      </c>
      <c r="E25" s="30">
        <v>44077</v>
      </c>
      <c r="F25" s="30">
        <v>44078</v>
      </c>
      <c r="G25" s="29">
        <v>44079</v>
      </c>
      <c r="H25" s="30">
        <v>44080</v>
      </c>
      <c r="I25" s="5"/>
      <c r="J25" s="5">
        <f t="array" ref="J25:P30">Lis</f>
        <v>44102</v>
      </c>
      <c r="K25" s="45">
        <v>44103</v>
      </c>
      <c r="L25" s="5">
        <v>44104</v>
      </c>
      <c r="M25" s="30">
        <v>44105</v>
      </c>
      <c r="N25" s="5">
        <v>44106</v>
      </c>
      <c r="O25" s="29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5">
        <v>44134</v>
      </c>
      <c r="W25" s="45">
        <v>44135</v>
      </c>
      <c r="X25" s="5">
        <v>44136</v>
      </c>
      <c r="Y25" s="5"/>
      <c r="Z25" s="5">
        <f t="array" ref="Z25:AF30">Pro</f>
        <v>44165</v>
      </c>
      <c r="AA25" s="29">
        <v>44166</v>
      </c>
      <c r="AB25" s="31">
        <v>44167</v>
      </c>
      <c r="AC25" s="5">
        <v>44168</v>
      </c>
      <c r="AD25" s="5">
        <v>44169</v>
      </c>
      <c r="AE25" s="29">
        <v>44170</v>
      </c>
      <c r="AF25" s="5">
        <v>44171</v>
      </c>
    </row>
    <row r="26" spans="2:32" ht="18" customHeight="1" x14ac:dyDescent="0.4">
      <c r="B26" s="30">
        <v>44081</v>
      </c>
      <c r="C26" s="29">
        <v>44082</v>
      </c>
      <c r="D26" s="31">
        <v>44083</v>
      </c>
      <c r="E26" s="30">
        <v>44084</v>
      </c>
      <c r="F26" s="30">
        <v>44085</v>
      </c>
      <c r="G26" s="29">
        <v>44086</v>
      </c>
      <c r="H26" s="30">
        <v>44087</v>
      </c>
      <c r="I26" s="5"/>
      <c r="J26" s="30">
        <v>44109</v>
      </c>
      <c r="K26" s="29">
        <v>44110</v>
      </c>
      <c r="L26" s="31">
        <v>44111</v>
      </c>
      <c r="M26" s="30">
        <v>44112</v>
      </c>
      <c r="N26" s="5">
        <v>44113</v>
      </c>
      <c r="O26" s="29">
        <v>44114</v>
      </c>
      <c r="P26" s="5">
        <v>44115</v>
      </c>
      <c r="Q26" s="5"/>
      <c r="R26" s="30">
        <v>44137</v>
      </c>
      <c r="S26" s="29">
        <v>44138</v>
      </c>
      <c r="T26" s="31">
        <v>44139</v>
      </c>
      <c r="U26" s="30">
        <v>44140</v>
      </c>
      <c r="V26" s="5">
        <v>44141</v>
      </c>
      <c r="W26" s="29">
        <v>44142</v>
      </c>
      <c r="X26" s="5">
        <v>44143</v>
      </c>
      <c r="Y26" s="5"/>
      <c r="Z26" s="30">
        <v>44172</v>
      </c>
      <c r="AA26" s="29">
        <v>44173</v>
      </c>
      <c r="AB26" s="45">
        <v>44174</v>
      </c>
      <c r="AC26" s="30">
        <v>44175</v>
      </c>
      <c r="AD26" s="5">
        <v>44176</v>
      </c>
      <c r="AE26" s="29">
        <v>44177</v>
      </c>
      <c r="AF26" s="5">
        <v>44178</v>
      </c>
    </row>
    <row r="27" spans="2:32" ht="18" customHeight="1" x14ac:dyDescent="0.4">
      <c r="B27" s="30">
        <v>44088</v>
      </c>
      <c r="C27" s="29">
        <v>44089</v>
      </c>
      <c r="D27" s="30">
        <v>44090</v>
      </c>
      <c r="E27" s="30">
        <v>44091</v>
      </c>
      <c r="F27" s="30">
        <v>44092</v>
      </c>
      <c r="G27" s="29">
        <v>44093</v>
      </c>
      <c r="H27" s="30">
        <v>44094</v>
      </c>
      <c r="I27" s="5"/>
      <c r="J27" s="30">
        <v>44116</v>
      </c>
      <c r="K27" s="29">
        <v>44117</v>
      </c>
      <c r="L27" s="5">
        <v>44118</v>
      </c>
      <c r="M27" s="30">
        <v>44119</v>
      </c>
      <c r="N27" s="5">
        <v>44120</v>
      </c>
      <c r="O27" s="29">
        <v>44121</v>
      </c>
      <c r="P27" s="5">
        <v>44122</v>
      </c>
      <c r="Q27" s="5"/>
      <c r="R27" s="30">
        <v>44144</v>
      </c>
      <c r="S27" s="29">
        <v>44145</v>
      </c>
      <c r="T27" s="5">
        <v>44146</v>
      </c>
      <c r="U27" s="30">
        <v>44147</v>
      </c>
      <c r="V27" s="5">
        <v>44148</v>
      </c>
      <c r="W27" s="29">
        <v>44149</v>
      </c>
      <c r="X27" s="5">
        <v>44150</v>
      </c>
      <c r="Y27" s="5"/>
      <c r="Z27" s="30">
        <v>44179</v>
      </c>
      <c r="AA27" s="29">
        <v>44180</v>
      </c>
      <c r="AB27" s="31">
        <v>44181</v>
      </c>
      <c r="AC27" s="30">
        <v>44182</v>
      </c>
      <c r="AD27" s="5">
        <v>44183</v>
      </c>
      <c r="AE27" s="29">
        <v>44184</v>
      </c>
      <c r="AF27" s="5">
        <v>44185</v>
      </c>
    </row>
    <row r="28" spans="2:32" ht="18" customHeight="1" x14ac:dyDescent="0.4">
      <c r="B28" s="30">
        <v>44095</v>
      </c>
      <c r="C28" s="29">
        <v>44096</v>
      </c>
      <c r="D28" s="31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/>
      <c r="J28" s="30">
        <v>44123</v>
      </c>
      <c r="K28" s="29">
        <v>44124</v>
      </c>
      <c r="L28" s="31">
        <v>44125</v>
      </c>
      <c r="M28" s="30">
        <v>44126</v>
      </c>
      <c r="N28" s="5">
        <v>44127</v>
      </c>
      <c r="O28" s="29">
        <v>44128</v>
      </c>
      <c r="P28" s="5">
        <v>44129</v>
      </c>
      <c r="Q28" s="5"/>
      <c r="R28" s="30">
        <v>44151</v>
      </c>
      <c r="S28" s="29">
        <v>44152</v>
      </c>
      <c r="T28" s="31">
        <v>44153</v>
      </c>
      <c r="U28" s="30">
        <v>44154</v>
      </c>
      <c r="V28" s="5">
        <v>44155</v>
      </c>
      <c r="W28" s="29">
        <v>44156</v>
      </c>
      <c r="X28" s="5">
        <v>44157</v>
      </c>
      <c r="Y28" s="5"/>
      <c r="Z28" s="30">
        <v>44186</v>
      </c>
      <c r="AA28" s="29">
        <v>44187</v>
      </c>
      <c r="AB28" s="45">
        <v>44188</v>
      </c>
      <c r="AC28" s="30">
        <v>44189</v>
      </c>
      <c r="AD28" s="5">
        <v>44190</v>
      </c>
      <c r="AE28" s="29">
        <v>44191</v>
      </c>
      <c r="AF28" s="5">
        <v>44192</v>
      </c>
    </row>
    <row r="29" spans="2:32" ht="18" customHeight="1" x14ac:dyDescent="0.4">
      <c r="B29" s="30">
        <v>44102</v>
      </c>
      <c r="C29" s="29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30">
        <v>44130</v>
      </c>
      <c r="K29" s="29">
        <v>44131</v>
      </c>
      <c r="L29" s="5">
        <v>44132</v>
      </c>
      <c r="M29" s="30">
        <v>44133</v>
      </c>
      <c r="N29" s="5">
        <v>44134</v>
      </c>
      <c r="O29" s="29">
        <v>44135</v>
      </c>
      <c r="P29" s="5">
        <v>44136</v>
      </c>
      <c r="Q29" s="5"/>
      <c r="R29" s="30">
        <v>44158</v>
      </c>
      <c r="S29" s="29">
        <v>44159</v>
      </c>
      <c r="T29" s="45">
        <v>44160</v>
      </c>
      <c r="U29" s="30">
        <v>44161</v>
      </c>
      <c r="V29" s="5">
        <v>44162</v>
      </c>
      <c r="W29" s="29">
        <v>44163</v>
      </c>
      <c r="X29" s="5">
        <v>44164</v>
      </c>
      <c r="Y29" s="5"/>
      <c r="Z29" s="30">
        <v>44193</v>
      </c>
      <c r="AA29" s="29">
        <v>44194</v>
      </c>
      <c r="AB29" s="31">
        <v>44195</v>
      </c>
      <c r="AC29" s="30">
        <v>44196</v>
      </c>
      <c r="AD29" s="5">
        <v>44197</v>
      </c>
      <c r="AE29" s="29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5">
        <v>44137</v>
      </c>
      <c r="K30" s="5">
        <v>44138</v>
      </c>
      <c r="L30" s="5">
        <v>44139</v>
      </c>
      <c r="M30" s="5">
        <v>44140</v>
      </c>
      <c r="N30" s="5">
        <v>44141</v>
      </c>
      <c r="O30" s="5">
        <v>44142</v>
      </c>
      <c r="P30" s="5">
        <v>44143</v>
      </c>
      <c r="Q30" s="5"/>
      <c r="R30" s="5">
        <v>44165</v>
      </c>
      <c r="S30" s="5">
        <v>44166</v>
      </c>
      <c r="T30" s="5">
        <v>44167</v>
      </c>
      <c r="U30" s="5">
        <v>44168</v>
      </c>
      <c r="V30" s="5">
        <v>44169</v>
      </c>
      <c r="W30" s="5">
        <v>44170</v>
      </c>
      <c r="X30" s="5">
        <v>44171</v>
      </c>
      <c r="Y30" s="5"/>
      <c r="Z30" s="30">
        <v>44200</v>
      </c>
      <c r="AA30" s="45">
        <v>44201</v>
      </c>
      <c r="AB30" s="5">
        <v>44202</v>
      </c>
      <c r="AC30" s="5">
        <v>44203</v>
      </c>
      <c r="AD30" s="5">
        <v>44204</v>
      </c>
      <c r="AE30" s="5">
        <v>44205</v>
      </c>
      <c r="AF30" s="5">
        <v>44206</v>
      </c>
    </row>
  </sheetData>
  <mergeCells count="19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9" priority="12">
      <formula>MONTH(B9)&lt;&gt;MONTH($B$11)</formula>
    </cfRule>
  </conditionalFormatting>
  <conditionalFormatting sqref="J9:Q14">
    <cfRule type="expression" dxfId="118" priority="11">
      <formula>MONTH(J9)&lt;&gt;MONTH($J$11)</formula>
    </cfRule>
  </conditionalFormatting>
  <conditionalFormatting sqref="R9:Y14">
    <cfRule type="expression" dxfId="117" priority="10">
      <formula>MONTH(R9)&lt;&gt;MONTH($R$11)</formula>
    </cfRule>
  </conditionalFormatting>
  <conditionalFormatting sqref="Z9:AF14">
    <cfRule type="expression" dxfId="116" priority="9">
      <formula>MONTH(Z9)&lt;&gt;MONTH($Z$11)</formula>
    </cfRule>
  </conditionalFormatting>
  <conditionalFormatting sqref="B17:I22">
    <cfRule type="expression" dxfId="115" priority="8">
      <formula>MONTH(B17)&lt;&gt;MONTH($B$19)</formula>
    </cfRule>
  </conditionalFormatting>
  <conditionalFormatting sqref="J17:Q22">
    <cfRule type="expression" dxfId="114" priority="7">
      <formula>MONTH(J17)&lt;&gt;MONTH($J$19)</formula>
    </cfRule>
  </conditionalFormatting>
  <conditionalFormatting sqref="R17:Y22">
    <cfRule type="expression" dxfId="113" priority="6">
      <formula>MONTH(R17)&lt;&gt;MONTH($R$19)</formula>
    </cfRule>
  </conditionalFormatting>
  <conditionalFormatting sqref="Z17:AF22">
    <cfRule type="expression" dxfId="112" priority="5">
      <formula>MONTH(Z17)&lt;&gt;MONTH($Z$19)</formula>
    </cfRule>
  </conditionalFormatting>
  <conditionalFormatting sqref="B25:I30">
    <cfRule type="expression" dxfId="111" priority="4">
      <formula>MONTH(B25)&lt;&gt;MONTH($B$27)</formula>
    </cfRule>
  </conditionalFormatting>
  <conditionalFormatting sqref="J25:Q30">
    <cfRule type="expression" dxfId="110" priority="3">
      <formula>MONTH(J25)&lt;&gt;MONTH($J$27)</formula>
    </cfRule>
  </conditionalFormatting>
  <conditionalFormatting sqref="R25:Y30">
    <cfRule type="expression" dxfId="109" priority="2">
      <formula>MONTH(R25)&lt;&gt;MONTH($R$27)</formula>
    </cfRule>
  </conditionalFormatting>
  <conditionalFormatting sqref="Z25:AF30">
    <cfRule type="expression" dxfId="108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3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4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5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6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7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8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9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A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B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C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D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E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F000000}"/>
    <dataValidation allowBlank="1" showInputMessage="1" showErrorMessage="1" prompt="Dani u tjedan za mjesec iz ćelije iznad ove navedeni su u rasponu ćelija od B4 do H4" sqref="B8" xr:uid="{00000000-0002-0000-0000-000010000000}"/>
    <dataValidation allowBlank="1" showInputMessage="1" showErrorMessage="1" prompt="Dani u tjedan za mjesec iz ćelije iznad ove navedeni su u rasponu ćelija od I4 do O4" sqref="J8" xr:uid="{00000000-0002-0000-0000-000011000000}"/>
    <dataValidation allowBlank="1" showInputMessage="1" showErrorMessage="1" prompt="Dani u tjedan za mjesec iz ćelije iznad ove navedeni su u rasponu ćelija od P4 do V4" sqref="R8" xr:uid="{00000000-0002-0000-0000-000012000000}"/>
    <dataValidation allowBlank="1" showInputMessage="1" showErrorMessage="1" prompt="Dani u tjedan za mjesec iz ćelije iznad ove navedeni su u rasponu ćelija od W4 do AC4" sqref="Z8" xr:uid="{00000000-0002-0000-0000-000013000000}"/>
    <dataValidation allowBlank="1" showInputMessage="1" showErrorMessage="1" prompt="Dani u tjedan za mjesec iz ćelije iznad ove navedeni su u rasponu ćelija od B12 do H12" sqref="B16" xr:uid="{00000000-0002-0000-0000-000014000000}"/>
    <dataValidation allowBlank="1" showInputMessage="1" showErrorMessage="1" prompt="Dani u tjedan za mjesec iz ćelije iznad ove navedeni su u rasponu ćelija od B20 do H20" sqref="B24" xr:uid="{00000000-0002-0000-0000-000015000000}"/>
    <dataValidation allowBlank="1" showInputMessage="1" showErrorMessage="1" prompt="Dani u tjedan za mjesec iz ćelije iznad ove navedeni su u rasponu ćelija od I12 do O12" sqref="J16" xr:uid="{00000000-0002-0000-0000-000016000000}"/>
    <dataValidation allowBlank="1" showInputMessage="1" showErrorMessage="1" prompt="Dani u tjedan za mjesec iz ćelije iznad ove navedeni su u rasponu ćelija od P12 do V12" sqref="R16" xr:uid="{00000000-0002-0000-0000-000017000000}"/>
    <dataValidation allowBlank="1" showInputMessage="1" showErrorMessage="1" prompt="Dani u tjedan za mjesec iz ćelije iznad ove navedeni su u rasponu ćelija od W12 do AC12" sqref="Z16" xr:uid="{00000000-0002-0000-0000-000018000000}"/>
    <dataValidation allowBlank="1" showInputMessage="1" showErrorMessage="1" prompt="Dani u tjedan za mjesec iz ćelije iznad ove navedeni su u rasponu ćelija od I20 do O20" sqref="J24" xr:uid="{00000000-0002-0000-0000-000019000000}"/>
    <dataValidation allowBlank="1" showInputMessage="1" showErrorMessage="1" prompt="Dani u tjedan za mjesec iz ćelije iznad ove navedeni su u rasponu ćelija od P20 do V20" sqref="R24" xr:uid="{00000000-0002-0000-0000-00001A000000}"/>
    <dataValidation allowBlank="1" showInputMessage="1" showErrorMessage="1" prompt="Dani u tjedan za mjesec iz ćelije iznad ove navedeni su u rasponu ćelija od W20 do AC20" sqref="Z24" xr:uid="{00000000-0002-0000-0000-00001B000000}"/>
    <dataValidation allowBlank="1" showInputMessage="1" showErrorMessage="1" prompt="Odaberite prvi dan u tjednu u ćeliji s desne strane, kalendarsku godinu u ćeliji ispod ove" sqref="B1:K1" xr:uid="{00000000-0002-0000-0000-000002000000}"/>
  </dataValidations>
  <printOptions horizontalCentered="1"/>
  <pageMargins left="0.25" right="0.25" top="0.5" bottom="0.5" header="0.3" footer="0.3"/>
  <pageSetup scale="98" fitToHeight="0"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015C-ADA8-4F2B-9E4A-FDE6A36BDDE2}">
  <sheetPr>
    <tabColor theme="4"/>
    <pageSetUpPr autoPageBreaks="0" fitToPage="1"/>
  </sheetPr>
  <dimension ref="A1:AN30"/>
  <sheetViews>
    <sheetView showGridLines="0" tabSelected="1" topLeftCell="A2" zoomScaleNormal="100" workbookViewId="0">
      <selection activeCell="AD28" sqref="AD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"/>
      <c r="B1" s="73" t="s">
        <v>0</v>
      </c>
      <c r="C1" s="73"/>
      <c r="D1" s="73"/>
      <c r="E1" s="73"/>
      <c r="F1" s="73"/>
      <c r="G1" s="73"/>
      <c r="H1" s="73"/>
      <c r="I1" s="73"/>
      <c r="J1" s="73"/>
      <c r="K1" s="73"/>
      <c r="L1" s="75" t="s">
        <v>2</v>
      </c>
      <c r="M1" s="75"/>
      <c r="N1" s="75"/>
      <c r="O1" s="75"/>
      <c r="P1" s="75"/>
      <c r="Q1" s="39"/>
      <c r="R1" s="74" t="s">
        <v>1</v>
      </c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</row>
    <row r="2" spans="1:40" ht="50.25" customHeight="1" x14ac:dyDescent="0.45">
      <c r="A2" s="3"/>
      <c r="B2" s="72">
        <v>2020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</row>
    <row r="3" spans="1:40" ht="50.25" customHeight="1" x14ac:dyDescent="0.4">
      <c r="A3" s="3"/>
      <c r="B3" s="76" t="s">
        <v>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51"/>
    </row>
    <row r="4" spans="1:40" ht="35.1" customHeight="1" x14ac:dyDescent="0.4">
      <c r="A4" s="3"/>
      <c r="B4" s="40"/>
      <c r="C4" s="40"/>
      <c r="D4" s="83" t="s">
        <v>24</v>
      </c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4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77" t="s">
        <v>22</v>
      </c>
      <c r="M6" s="77"/>
      <c r="N6" s="77"/>
      <c r="O6" s="77"/>
      <c r="P6" s="77"/>
      <c r="Q6" s="41"/>
      <c r="R6" s="8"/>
      <c r="S6" s="10"/>
      <c r="T6" s="77" t="s">
        <v>23</v>
      </c>
      <c r="U6" s="77"/>
      <c r="V6" s="77"/>
      <c r="W6" s="77"/>
      <c r="X6" s="77"/>
      <c r="Y6" s="41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71" t="str">
        <f>MonthHeaders</f>
        <v>SIJEČANJ</v>
      </c>
      <c r="C7" s="71"/>
      <c r="D7" s="71"/>
      <c r="E7" s="71"/>
      <c r="F7" s="71"/>
      <c r="G7" s="71"/>
      <c r="H7" s="71"/>
      <c r="I7" s="38"/>
      <c r="J7" s="71" t="str">
        <f>MonthHeaders</f>
        <v>VELJAČA</v>
      </c>
      <c r="K7" s="71"/>
      <c r="L7" s="71"/>
      <c r="M7" s="71"/>
      <c r="N7" s="71"/>
      <c r="O7" s="71"/>
      <c r="P7" s="71"/>
      <c r="Q7" s="38"/>
      <c r="R7" s="71" t="str">
        <f>MonthHeaders</f>
        <v>OŽUJAK</v>
      </c>
      <c r="S7" s="71"/>
      <c r="T7" s="71"/>
      <c r="U7" s="71"/>
      <c r="V7" s="71"/>
      <c r="W7" s="71"/>
      <c r="X7" s="71"/>
      <c r="Y7" s="38"/>
      <c r="Z7" s="71" t="str">
        <f>MonthHeaders</f>
        <v>TRAVANJ</v>
      </c>
      <c r="AA7" s="71"/>
      <c r="AB7" s="71"/>
      <c r="AC7" s="71"/>
      <c r="AD7" s="71"/>
      <c r="AE7" s="71"/>
      <c r="AF7" s="71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43829</v>
      </c>
      <c r="C9" s="53">
        <v>43830</v>
      </c>
      <c r="D9" s="15">
        <v>43831</v>
      </c>
      <c r="E9" s="53">
        <v>43832</v>
      </c>
      <c r="F9" s="53">
        <v>43833</v>
      </c>
      <c r="G9" s="53">
        <v>43834</v>
      </c>
      <c r="H9" s="53">
        <v>43835</v>
      </c>
      <c r="I9" s="53"/>
      <c r="J9" s="53">
        <f t="array" ref="J9:P14">Velj</f>
        <v>43857</v>
      </c>
      <c r="K9" s="53">
        <v>43858</v>
      </c>
      <c r="L9" s="53">
        <v>43859</v>
      </c>
      <c r="M9" s="53">
        <v>43860</v>
      </c>
      <c r="N9" s="53">
        <v>43861</v>
      </c>
      <c r="O9" s="53">
        <v>43862</v>
      </c>
      <c r="P9" s="53">
        <v>43863</v>
      </c>
      <c r="Q9" s="53"/>
      <c r="R9" s="53">
        <f t="array" ref="R9:X14">Ožu</f>
        <v>43885</v>
      </c>
      <c r="S9" s="53">
        <v>43886</v>
      </c>
      <c r="T9" s="53">
        <v>43887</v>
      </c>
      <c r="U9" s="53">
        <v>43888</v>
      </c>
      <c r="V9" s="53">
        <v>43889</v>
      </c>
      <c r="W9" s="53">
        <v>43890</v>
      </c>
      <c r="X9" s="53">
        <v>43891</v>
      </c>
      <c r="Y9" s="53"/>
      <c r="Z9" s="53">
        <f t="array" ref="Z9:AF14">Tra</f>
        <v>43920</v>
      </c>
      <c r="AA9" s="53">
        <v>43921</v>
      </c>
      <c r="AB9" s="15">
        <v>43922</v>
      </c>
      <c r="AC9" s="53">
        <v>43923</v>
      </c>
      <c r="AD9" s="50">
        <v>43924</v>
      </c>
      <c r="AE9" s="53">
        <v>43925</v>
      </c>
      <c r="AF9" s="53">
        <v>43926</v>
      </c>
      <c r="AG9" s="60"/>
      <c r="AH9" s="51"/>
      <c r="AN9" s="51"/>
    </row>
    <row r="10" spans="1:40" ht="18" customHeight="1" x14ac:dyDescent="0.4">
      <c r="B10" s="53">
        <v>43836</v>
      </c>
      <c r="C10" s="53">
        <v>43837</v>
      </c>
      <c r="D10" s="15">
        <v>43838</v>
      </c>
      <c r="E10" s="53">
        <v>43839</v>
      </c>
      <c r="F10" s="53">
        <v>43840</v>
      </c>
      <c r="G10" s="53">
        <v>43841</v>
      </c>
      <c r="H10" s="53">
        <v>43842</v>
      </c>
      <c r="I10" s="53"/>
      <c r="J10" s="49">
        <v>43864</v>
      </c>
      <c r="K10" s="53">
        <v>43865</v>
      </c>
      <c r="L10" s="15">
        <v>43866</v>
      </c>
      <c r="M10" s="53">
        <v>43867</v>
      </c>
      <c r="N10" s="50">
        <v>43868</v>
      </c>
      <c r="O10" s="53">
        <v>43869</v>
      </c>
      <c r="P10" s="53">
        <v>43870</v>
      </c>
      <c r="Q10" s="53"/>
      <c r="R10" s="49">
        <v>43892</v>
      </c>
      <c r="S10" s="53">
        <v>43893</v>
      </c>
      <c r="T10" s="15">
        <v>43894</v>
      </c>
      <c r="U10" s="53">
        <v>43895</v>
      </c>
      <c r="V10" s="50">
        <v>43896</v>
      </c>
      <c r="W10" s="53">
        <v>43897</v>
      </c>
      <c r="X10" s="53">
        <v>43898</v>
      </c>
      <c r="Y10" s="53"/>
      <c r="Z10" s="49">
        <v>43927</v>
      </c>
      <c r="AA10" s="53">
        <v>43928</v>
      </c>
      <c r="AB10" s="15">
        <v>43929</v>
      </c>
      <c r="AC10" s="53">
        <v>43930</v>
      </c>
      <c r="AD10" s="15">
        <v>43931</v>
      </c>
      <c r="AE10" s="53">
        <v>43932</v>
      </c>
      <c r="AF10" s="53">
        <v>43933</v>
      </c>
      <c r="AG10" s="60"/>
      <c r="AH10" s="51"/>
    </row>
    <row r="11" spans="1:40" ht="18" customHeight="1" x14ac:dyDescent="0.4">
      <c r="B11" s="53">
        <v>43843</v>
      </c>
      <c r="C11" s="53">
        <v>43844</v>
      </c>
      <c r="D11" s="15">
        <v>43845</v>
      </c>
      <c r="E11" s="53">
        <v>43846</v>
      </c>
      <c r="F11" s="15">
        <v>43847</v>
      </c>
      <c r="G11" s="53">
        <v>43848</v>
      </c>
      <c r="H11" s="53">
        <v>43849</v>
      </c>
      <c r="I11" s="53"/>
      <c r="J11" s="49">
        <v>43871</v>
      </c>
      <c r="K11" s="53">
        <v>43872</v>
      </c>
      <c r="L11" s="15">
        <v>43873</v>
      </c>
      <c r="M11" s="53">
        <v>43874</v>
      </c>
      <c r="N11" s="15">
        <v>43875</v>
      </c>
      <c r="O11" s="53">
        <v>43876</v>
      </c>
      <c r="P11" s="53">
        <v>43877</v>
      </c>
      <c r="Q11" s="53"/>
      <c r="R11" s="49">
        <v>43899</v>
      </c>
      <c r="S11" s="53">
        <v>43900</v>
      </c>
      <c r="T11" s="15">
        <v>43901</v>
      </c>
      <c r="U11" s="53">
        <v>43902</v>
      </c>
      <c r="V11" s="15">
        <v>43903</v>
      </c>
      <c r="W11" s="53">
        <v>43904</v>
      </c>
      <c r="X11" s="53">
        <v>43905</v>
      </c>
      <c r="Y11" s="53"/>
      <c r="Z11" s="49">
        <v>43934</v>
      </c>
      <c r="AA11" s="53">
        <v>43935</v>
      </c>
      <c r="AB11" s="15">
        <v>43936</v>
      </c>
      <c r="AC11" s="53">
        <v>43937</v>
      </c>
      <c r="AD11" s="50">
        <v>43938</v>
      </c>
      <c r="AE11" s="53">
        <v>43939</v>
      </c>
      <c r="AF11" s="53">
        <v>43940</v>
      </c>
      <c r="AG11" s="60"/>
      <c r="AH11" s="51"/>
    </row>
    <row r="12" spans="1:40" ht="18" customHeight="1" x14ac:dyDescent="0.4">
      <c r="B12" s="53">
        <v>43850</v>
      </c>
      <c r="C12" s="53">
        <v>43851</v>
      </c>
      <c r="D12" s="15">
        <v>43852</v>
      </c>
      <c r="E12" s="53">
        <v>43853</v>
      </c>
      <c r="F12" s="53">
        <v>43854</v>
      </c>
      <c r="G12" s="53">
        <v>43855</v>
      </c>
      <c r="H12" s="53">
        <v>43856</v>
      </c>
      <c r="I12" s="53"/>
      <c r="J12" s="49">
        <v>43878</v>
      </c>
      <c r="K12" s="53">
        <v>43879</v>
      </c>
      <c r="L12" s="15">
        <v>43880</v>
      </c>
      <c r="M12" s="53">
        <v>43881</v>
      </c>
      <c r="N12" s="50">
        <v>43882</v>
      </c>
      <c r="O12" s="53">
        <v>43883</v>
      </c>
      <c r="P12" s="53">
        <v>43884</v>
      </c>
      <c r="Q12" s="53"/>
      <c r="R12" s="49">
        <v>43906</v>
      </c>
      <c r="S12" s="53">
        <v>43907</v>
      </c>
      <c r="T12" s="15">
        <v>43908</v>
      </c>
      <c r="U12" s="53">
        <v>43909</v>
      </c>
      <c r="V12" s="50">
        <v>43910</v>
      </c>
      <c r="W12" s="53">
        <v>43911</v>
      </c>
      <c r="X12" s="53">
        <v>43912</v>
      </c>
      <c r="Y12" s="53"/>
      <c r="Z12" s="49">
        <v>43941</v>
      </c>
      <c r="AA12" s="53">
        <v>43942</v>
      </c>
      <c r="AB12" s="15">
        <v>43943</v>
      </c>
      <c r="AC12" s="53">
        <v>43944</v>
      </c>
      <c r="AD12" s="15">
        <v>43945</v>
      </c>
      <c r="AE12" s="53">
        <v>43946</v>
      </c>
      <c r="AF12" s="53">
        <v>43947</v>
      </c>
      <c r="AG12" s="60"/>
      <c r="AH12" s="51"/>
    </row>
    <row r="13" spans="1:40" ht="18" customHeight="1" x14ac:dyDescent="0.4">
      <c r="B13" s="53">
        <v>43857</v>
      </c>
      <c r="C13" s="53">
        <v>43858</v>
      </c>
      <c r="D13" s="15">
        <v>43859</v>
      </c>
      <c r="E13" s="53">
        <v>43860</v>
      </c>
      <c r="F13" s="15">
        <v>43861</v>
      </c>
      <c r="G13" s="53">
        <v>43862</v>
      </c>
      <c r="H13" s="53">
        <v>43863</v>
      </c>
      <c r="I13" s="53"/>
      <c r="J13" s="49">
        <v>43885</v>
      </c>
      <c r="K13" s="53">
        <v>43886</v>
      </c>
      <c r="L13" s="15">
        <v>43887</v>
      </c>
      <c r="M13" s="53">
        <v>43888</v>
      </c>
      <c r="N13" s="15">
        <v>43889</v>
      </c>
      <c r="O13" s="53">
        <v>43890</v>
      </c>
      <c r="P13" s="53">
        <v>43891</v>
      </c>
      <c r="Q13" s="53"/>
      <c r="R13" s="49">
        <v>43913</v>
      </c>
      <c r="S13" s="53">
        <v>43914</v>
      </c>
      <c r="T13" s="15">
        <v>43915</v>
      </c>
      <c r="U13" s="53">
        <v>43916</v>
      </c>
      <c r="V13" s="15">
        <v>43917</v>
      </c>
      <c r="W13" s="53">
        <v>43918</v>
      </c>
      <c r="X13" s="53">
        <v>43919</v>
      </c>
      <c r="Y13" s="53"/>
      <c r="Z13" s="49">
        <v>43948</v>
      </c>
      <c r="AA13" s="53">
        <v>43949</v>
      </c>
      <c r="AB13" s="15">
        <v>43950</v>
      </c>
      <c r="AC13" s="53">
        <v>43951</v>
      </c>
      <c r="AD13" s="53">
        <v>43952</v>
      </c>
      <c r="AE13" s="53">
        <v>43953</v>
      </c>
      <c r="AF13" s="53">
        <v>43954</v>
      </c>
      <c r="AG13" s="60"/>
      <c r="AH13" s="51"/>
    </row>
    <row r="14" spans="1:40" ht="18" customHeight="1" x14ac:dyDescent="0.4">
      <c r="B14" s="53">
        <v>43864</v>
      </c>
      <c r="C14" s="53">
        <v>43865</v>
      </c>
      <c r="D14" s="53">
        <v>43866</v>
      </c>
      <c r="E14" s="53">
        <v>43867</v>
      </c>
      <c r="F14" s="53">
        <v>43868</v>
      </c>
      <c r="G14" s="53">
        <v>43869</v>
      </c>
      <c r="H14" s="53">
        <v>43870</v>
      </c>
      <c r="I14" s="53"/>
      <c r="J14" s="53">
        <v>43892</v>
      </c>
      <c r="K14" s="53">
        <v>43893</v>
      </c>
      <c r="L14" s="53">
        <v>43894</v>
      </c>
      <c r="M14" s="53">
        <v>43895</v>
      </c>
      <c r="N14" s="53">
        <v>43896</v>
      </c>
      <c r="O14" s="53">
        <v>43897</v>
      </c>
      <c r="P14" s="53">
        <v>43898</v>
      </c>
      <c r="Q14" s="53"/>
      <c r="R14" s="49">
        <v>43920</v>
      </c>
      <c r="S14" s="53">
        <v>43921</v>
      </c>
      <c r="T14" s="53">
        <v>43922</v>
      </c>
      <c r="U14" s="53">
        <v>43923</v>
      </c>
      <c r="V14" s="53">
        <v>43924</v>
      </c>
      <c r="W14" s="53">
        <v>43925</v>
      </c>
      <c r="X14" s="53">
        <v>43926</v>
      </c>
      <c r="Y14" s="53"/>
      <c r="Z14" s="53">
        <v>43955</v>
      </c>
      <c r="AA14" s="53">
        <v>43956</v>
      </c>
      <c r="AB14" s="53">
        <v>43957</v>
      </c>
      <c r="AC14" s="53">
        <v>43958</v>
      </c>
      <c r="AD14" s="53">
        <v>43959</v>
      </c>
      <c r="AE14" s="53">
        <v>43960</v>
      </c>
      <c r="AF14" s="53">
        <v>43961</v>
      </c>
      <c r="AG14" s="60"/>
      <c r="AH14" s="51"/>
    </row>
    <row r="15" spans="1:40" ht="31.5" customHeight="1" x14ac:dyDescent="0.4">
      <c r="B15" s="85" t="str">
        <f>MonthHeaders</f>
        <v>SVIBANJ</v>
      </c>
      <c r="C15" s="85"/>
      <c r="D15" s="85"/>
      <c r="E15" s="85"/>
      <c r="F15" s="85"/>
      <c r="G15" s="85"/>
      <c r="H15" s="85"/>
      <c r="I15" s="61"/>
      <c r="J15" s="85" t="str">
        <f>MonthHeaders</f>
        <v>LIPANJ</v>
      </c>
      <c r="K15" s="85"/>
      <c r="L15" s="85"/>
      <c r="M15" s="85"/>
      <c r="N15" s="85"/>
      <c r="O15" s="85"/>
      <c r="P15" s="85"/>
      <c r="Q15" s="61"/>
      <c r="R15" s="85" t="str">
        <f>MonthHeaders</f>
        <v>SRPANJ</v>
      </c>
      <c r="S15" s="85"/>
      <c r="T15" s="85"/>
      <c r="U15" s="85"/>
      <c r="V15" s="85"/>
      <c r="W15" s="85"/>
      <c r="X15" s="85"/>
      <c r="Y15" s="61"/>
      <c r="Z15" s="85" t="str">
        <f>MonthHeaders</f>
        <v>KOLOVOZ</v>
      </c>
      <c r="AA15" s="85"/>
      <c r="AB15" s="85"/>
      <c r="AC15" s="85"/>
      <c r="AD15" s="85"/>
      <c r="AE15" s="85"/>
      <c r="AF15" s="85"/>
      <c r="AG15" s="51"/>
      <c r="AH15" s="51"/>
      <c r="AL15" s="33"/>
    </row>
    <row r="16" spans="1:40" ht="18" customHeight="1" x14ac:dyDescent="0.4">
      <c r="B16" s="62" t="str">
        <f t="array" ref="B16:H16">DayHeaders</f>
        <v>po</v>
      </c>
      <c r="C16" s="62" t="str">
        <v>ut</v>
      </c>
      <c r="D16" s="62" t="str">
        <v>sr</v>
      </c>
      <c r="E16" s="62" t="str">
        <v>če</v>
      </c>
      <c r="F16" s="62" t="str">
        <v>pe</v>
      </c>
      <c r="G16" s="62" t="str">
        <v>su</v>
      </c>
      <c r="H16" s="62" t="str">
        <v>ne</v>
      </c>
      <c r="I16" s="62"/>
      <c r="J16" s="62" t="str">
        <f t="array" ref="J16:P16">DayHeaders</f>
        <v>po</v>
      </c>
      <c r="K16" s="62" t="str">
        <v>ut</v>
      </c>
      <c r="L16" s="62" t="str">
        <v>sr</v>
      </c>
      <c r="M16" s="62" t="str">
        <v>če</v>
      </c>
      <c r="N16" s="62" t="str">
        <v>pe</v>
      </c>
      <c r="O16" s="62" t="str">
        <v>su</v>
      </c>
      <c r="P16" s="62" t="str">
        <v>ne</v>
      </c>
      <c r="Q16" s="62"/>
      <c r="R16" s="62" t="str">
        <f t="array" ref="R16:X16">DayHeaders</f>
        <v>po</v>
      </c>
      <c r="S16" s="62" t="str">
        <v>ut</v>
      </c>
      <c r="T16" s="62" t="str">
        <v>sr</v>
      </c>
      <c r="U16" s="62" t="str">
        <v>če</v>
      </c>
      <c r="V16" s="62" t="str">
        <v>pe</v>
      </c>
      <c r="W16" s="62" t="str">
        <v>su</v>
      </c>
      <c r="X16" s="62" t="str">
        <v>ne</v>
      </c>
      <c r="Y16" s="62"/>
      <c r="Z16" s="62" t="str">
        <f t="array" ref="Z16:AF16">DayHeaders</f>
        <v>po</v>
      </c>
      <c r="AA16" s="62" t="str">
        <v>ut</v>
      </c>
      <c r="AB16" s="62" t="str">
        <v>sr</v>
      </c>
      <c r="AC16" s="62" t="str">
        <v>če</v>
      </c>
      <c r="AD16" s="62" t="str">
        <v>pe</v>
      </c>
      <c r="AE16" s="62" t="str">
        <v>su</v>
      </c>
      <c r="AF16" s="62" t="str">
        <v>ne</v>
      </c>
      <c r="AG16" s="51"/>
      <c r="AH16" s="51"/>
    </row>
    <row r="17" spans="2:34" ht="18" customHeight="1" x14ac:dyDescent="0.4">
      <c r="B17" s="63">
        <f t="array" ref="B17:H22">Svi</f>
        <v>43948</v>
      </c>
      <c r="C17" s="63">
        <v>43949</v>
      </c>
      <c r="D17" s="63">
        <v>43950</v>
      </c>
      <c r="E17" s="64">
        <v>43951</v>
      </c>
      <c r="F17" s="50">
        <v>43952</v>
      </c>
      <c r="G17" s="64">
        <v>43953</v>
      </c>
      <c r="H17" s="63">
        <v>43954</v>
      </c>
      <c r="I17" s="63"/>
      <c r="J17" s="43">
        <f t="array" ref="J17:P22">Lip</f>
        <v>43983</v>
      </c>
      <c r="K17" s="63">
        <v>43984</v>
      </c>
      <c r="L17" s="14">
        <v>43985</v>
      </c>
      <c r="M17" s="63">
        <v>43986</v>
      </c>
      <c r="N17" s="14">
        <v>43987</v>
      </c>
      <c r="O17" s="64">
        <v>43988</v>
      </c>
      <c r="P17" s="63">
        <v>43989</v>
      </c>
      <c r="Q17" s="63"/>
      <c r="R17" s="53">
        <f t="array" ref="R17:X22">Srp</f>
        <v>44011</v>
      </c>
      <c r="S17" s="63">
        <v>44012</v>
      </c>
      <c r="T17" s="14">
        <v>44013</v>
      </c>
      <c r="U17" s="64">
        <v>44014</v>
      </c>
      <c r="V17" s="15">
        <v>44015</v>
      </c>
      <c r="W17" s="64">
        <v>44016</v>
      </c>
      <c r="X17" s="63">
        <v>44017</v>
      </c>
      <c r="Y17" s="63"/>
      <c r="Z17" s="63">
        <f t="array" ref="Z17:AF22">Kol</f>
        <v>44039</v>
      </c>
      <c r="AA17" s="63">
        <v>44040</v>
      </c>
      <c r="AB17" s="63">
        <v>44041</v>
      </c>
      <c r="AC17" s="63">
        <v>44042</v>
      </c>
      <c r="AD17" s="63">
        <v>44043</v>
      </c>
      <c r="AE17" s="63">
        <v>44044</v>
      </c>
      <c r="AF17" s="63">
        <v>44045</v>
      </c>
      <c r="AG17" s="51"/>
      <c r="AH17" s="51"/>
    </row>
    <row r="18" spans="2:34" ht="18" customHeight="1" x14ac:dyDescent="0.4">
      <c r="B18" s="49">
        <v>43955</v>
      </c>
      <c r="C18" s="63">
        <v>43956</v>
      </c>
      <c r="D18" s="14">
        <v>43957</v>
      </c>
      <c r="E18" s="64">
        <v>43958</v>
      </c>
      <c r="F18" s="15">
        <v>43959</v>
      </c>
      <c r="G18" s="64">
        <v>43960</v>
      </c>
      <c r="H18" s="63">
        <v>43961</v>
      </c>
      <c r="I18" s="63"/>
      <c r="J18" s="49">
        <v>43990</v>
      </c>
      <c r="K18" s="63">
        <v>43991</v>
      </c>
      <c r="L18" s="14">
        <v>43992</v>
      </c>
      <c r="M18" s="64">
        <v>43993</v>
      </c>
      <c r="N18" s="50">
        <v>43994</v>
      </c>
      <c r="O18" s="64">
        <v>43995</v>
      </c>
      <c r="P18" s="63">
        <v>43996</v>
      </c>
      <c r="Q18" s="63"/>
      <c r="R18" s="49">
        <v>44018</v>
      </c>
      <c r="S18" s="63">
        <v>44019</v>
      </c>
      <c r="T18" s="14">
        <v>44020</v>
      </c>
      <c r="U18" s="64">
        <v>44021</v>
      </c>
      <c r="V18" s="50">
        <v>44022</v>
      </c>
      <c r="W18" s="64">
        <v>44023</v>
      </c>
      <c r="X18" s="63">
        <v>44024</v>
      </c>
      <c r="Y18" s="63"/>
      <c r="Z18" s="43">
        <v>44046</v>
      </c>
      <c r="AA18" s="63">
        <v>44047</v>
      </c>
      <c r="AB18" s="14">
        <v>44048</v>
      </c>
      <c r="AC18" s="63">
        <v>44049</v>
      </c>
      <c r="AD18" s="46">
        <v>44050</v>
      </c>
      <c r="AE18" s="63">
        <v>44051</v>
      </c>
      <c r="AF18" s="63">
        <v>44052</v>
      </c>
      <c r="AG18" s="51"/>
      <c r="AH18" s="51"/>
    </row>
    <row r="19" spans="2:34" ht="18" customHeight="1" x14ac:dyDescent="0.4">
      <c r="B19" s="49">
        <v>43962</v>
      </c>
      <c r="C19" s="63">
        <v>43963</v>
      </c>
      <c r="D19" s="14">
        <v>43964</v>
      </c>
      <c r="E19" s="11">
        <v>43965</v>
      </c>
      <c r="F19" s="50">
        <v>43966</v>
      </c>
      <c r="G19" s="64">
        <v>43967</v>
      </c>
      <c r="H19" s="63">
        <v>43968</v>
      </c>
      <c r="I19" s="63"/>
      <c r="J19" s="49">
        <v>43997</v>
      </c>
      <c r="K19" s="63">
        <v>43998</v>
      </c>
      <c r="L19" s="14">
        <v>43999</v>
      </c>
      <c r="M19" s="64">
        <v>44000</v>
      </c>
      <c r="N19" s="15">
        <v>44001</v>
      </c>
      <c r="O19" s="64">
        <v>44002</v>
      </c>
      <c r="P19" s="63">
        <v>44003</v>
      </c>
      <c r="Q19" s="63"/>
      <c r="R19" s="49">
        <v>44025</v>
      </c>
      <c r="S19" s="63">
        <v>44026</v>
      </c>
      <c r="T19" s="14">
        <v>44027</v>
      </c>
      <c r="U19" s="64">
        <v>44028</v>
      </c>
      <c r="V19" s="15">
        <v>44029</v>
      </c>
      <c r="W19" s="64">
        <v>44030</v>
      </c>
      <c r="X19" s="63">
        <v>44031</v>
      </c>
      <c r="Y19" s="63"/>
      <c r="Z19" s="43">
        <v>44053</v>
      </c>
      <c r="AA19" s="63">
        <v>44054</v>
      </c>
      <c r="AB19" s="14">
        <v>44055</v>
      </c>
      <c r="AC19" s="63">
        <v>44056</v>
      </c>
      <c r="AD19" s="14">
        <v>44057</v>
      </c>
      <c r="AE19" s="63">
        <v>44058</v>
      </c>
      <c r="AF19" s="63">
        <v>44059</v>
      </c>
      <c r="AG19" s="51"/>
      <c r="AH19" s="51"/>
    </row>
    <row r="20" spans="2:34" ht="18" customHeight="1" x14ac:dyDescent="0.4">
      <c r="B20" s="49">
        <v>43969</v>
      </c>
      <c r="C20" s="63">
        <v>43970</v>
      </c>
      <c r="D20" s="14">
        <v>43971</v>
      </c>
      <c r="E20" s="64">
        <v>43972</v>
      </c>
      <c r="F20" s="15">
        <v>43973</v>
      </c>
      <c r="G20" s="64">
        <v>43974</v>
      </c>
      <c r="H20" s="63">
        <v>43975</v>
      </c>
      <c r="I20" s="63"/>
      <c r="J20" s="49">
        <v>44004</v>
      </c>
      <c r="K20" s="63">
        <v>44005</v>
      </c>
      <c r="L20" s="14">
        <v>44006</v>
      </c>
      <c r="M20" s="64">
        <v>44007</v>
      </c>
      <c r="N20" s="50">
        <v>44008</v>
      </c>
      <c r="O20" s="64">
        <v>44009</v>
      </c>
      <c r="P20" s="63">
        <v>44010</v>
      </c>
      <c r="Q20" s="63"/>
      <c r="R20" s="49">
        <v>44032</v>
      </c>
      <c r="S20" s="63">
        <v>44033</v>
      </c>
      <c r="T20" s="14">
        <v>44034</v>
      </c>
      <c r="U20" s="64">
        <v>44035</v>
      </c>
      <c r="V20" s="50">
        <v>44036</v>
      </c>
      <c r="W20" s="64">
        <v>44037</v>
      </c>
      <c r="X20" s="63">
        <v>44038</v>
      </c>
      <c r="Y20" s="63"/>
      <c r="Z20" s="43">
        <v>44060</v>
      </c>
      <c r="AA20" s="63">
        <v>44061</v>
      </c>
      <c r="AB20" s="14">
        <v>44062</v>
      </c>
      <c r="AC20" s="63">
        <v>44063</v>
      </c>
      <c r="AD20" s="46">
        <v>44064</v>
      </c>
      <c r="AE20" s="63">
        <v>44065</v>
      </c>
      <c r="AF20" s="63">
        <v>44066</v>
      </c>
      <c r="AG20" s="51"/>
      <c r="AH20" s="51"/>
    </row>
    <row r="21" spans="2:34" ht="18" customHeight="1" x14ac:dyDescent="0.4">
      <c r="B21" s="49">
        <v>43976</v>
      </c>
      <c r="C21" s="63">
        <v>43977</v>
      </c>
      <c r="D21" s="14">
        <v>43978</v>
      </c>
      <c r="E21" s="64">
        <v>43979</v>
      </c>
      <c r="F21" s="50">
        <v>43980</v>
      </c>
      <c r="G21" s="63">
        <v>43981</v>
      </c>
      <c r="H21" s="63">
        <v>43982</v>
      </c>
      <c r="I21" s="63"/>
      <c r="J21" s="49">
        <v>44011</v>
      </c>
      <c r="K21" s="63">
        <v>44012</v>
      </c>
      <c r="L21" s="63">
        <v>44013</v>
      </c>
      <c r="M21" s="64">
        <v>44014</v>
      </c>
      <c r="N21" s="53">
        <v>44015</v>
      </c>
      <c r="O21" s="64">
        <v>44016</v>
      </c>
      <c r="P21" s="63">
        <v>44017</v>
      </c>
      <c r="Q21" s="63"/>
      <c r="R21" s="49">
        <v>44039</v>
      </c>
      <c r="S21" s="63">
        <v>44040</v>
      </c>
      <c r="T21" s="14">
        <v>44041</v>
      </c>
      <c r="U21" s="63">
        <v>44042</v>
      </c>
      <c r="V21" s="14">
        <v>44043</v>
      </c>
      <c r="W21" s="63">
        <v>44044</v>
      </c>
      <c r="X21" s="63">
        <v>44045</v>
      </c>
      <c r="Y21" s="63"/>
      <c r="Z21" s="43">
        <v>44067</v>
      </c>
      <c r="AA21" s="63">
        <v>44068</v>
      </c>
      <c r="AB21" s="14">
        <v>44069</v>
      </c>
      <c r="AC21" s="63">
        <v>44070</v>
      </c>
      <c r="AD21" s="14">
        <v>44071</v>
      </c>
      <c r="AE21" s="63">
        <v>44072</v>
      </c>
      <c r="AF21" s="63">
        <v>44073</v>
      </c>
      <c r="AG21" s="51"/>
      <c r="AH21" s="51"/>
    </row>
    <row r="22" spans="2:34" ht="18" customHeight="1" x14ac:dyDescent="0.4">
      <c r="B22" s="63">
        <v>43983</v>
      </c>
      <c r="C22" s="63">
        <v>43984</v>
      </c>
      <c r="D22" s="63">
        <v>43985</v>
      </c>
      <c r="E22" s="63">
        <v>43986</v>
      </c>
      <c r="F22" s="63">
        <v>43987</v>
      </c>
      <c r="G22" s="63">
        <v>43988</v>
      </c>
      <c r="H22" s="63">
        <v>43989</v>
      </c>
      <c r="I22" s="63"/>
      <c r="J22" s="63">
        <v>44018</v>
      </c>
      <c r="K22" s="63">
        <v>44019</v>
      </c>
      <c r="L22" s="63">
        <v>44020</v>
      </c>
      <c r="M22" s="63">
        <v>44021</v>
      </c>
      <c r="N22" s="63">
        <v>44022</v>
      </c>
      <c r="O22" s="63">
        <v>44023</v>
      </c>
      <c r="P22" s="63">
        <v>44024</v>
      </c>
      <c r="Q22" s="63"/>
      <c r="R22" s="63">
        <v>44046</v>
      </c>
      <c r="S22" s="63">
        <v>44047</v>
      </c>
      <c r="T22" s="63">
        <v>44048</v>
      </c>
      <c r="U22" s="63">
        <v>44049</v>
      </c>
      <c r="V22" s="63">
        <v>44050</v>
      </c>
      <c r="W22" s="63">
        <v>44051</v>
      </c>
      <c r="X22" s="63">
        <v>44052</v>
      </c>
      <c r="Y22" s="63"/>
      <c r="Z22" s="43">
        <v>44074</v>
      </c>
      <c r="AA22" s="63">
        <v>44075</v>
      </c>
      <c r="AB22" s="63">
        <v>44076</v>
      </c>
      <c r="AC22" s="63">
        <v>44077</v>
      </c>
      <c r="AD22" s="63">
        <v>44078</v>
      </c>
      <c r="AE22" s="63">
        <v>44079</v>
      </c>
      <c r="AF22" s="63">
        <v>44080</v>
      </c>
      <c r="AG22" s="51"/>
      <c r="AH22" s="51"/>
    </row>
    <row r="23" spans="2:34" ht="31.5" customHeight="1" x14ac:dyDescent="0.4">
      <c r="B23" s="85" t="str">
        <f>MonthHeaders</f>
        <v>RUJAN</v>
      </c>
      <c r="C23" s="85"/>
      <c r="D23" s="85"/>
      <c r="E23" s="85"/>
      <c r="F23" s="85"/>
      <c r="G23" s="85"/>
      <c r="H23" s="85"/>
      <c r="I23" s="61"/>
      <c r="J23" s="85" t="str">
        <f>MonthHeaders</f>
        <v>LISTOPAD</v>
      </c>
      <c r="K23" s="85"/>
      <c r="L23" s="85"/>
      <c r="M23" s="85"/>
      <c r="N23" s="85"/>
      <c r="O23" s="85"/>
      <c r="P23" s="85"/>
      <c r="Q23" s="61"/>
      <c r="R23" s="85" t="str">
        <f>MonthHeaders</f>
        <v>STUDENI</v>
      </c>
      <c r="S23" s="85"/>
      <c r="T23" s="85"/>
      <c r="U23" s="85"/>
      <c r="V23" s="85"/>
      <c r="W23" s="85"/>
      <c r="X23" s="85"/>
      <c r="Y23" s="61"/>
      <c r="Z23" s="85" t="str">
        <f>MonthHeaders</f>
        <v>PROSINAC</v>
      </c>
      <c r="AA23" s="85"/>
      <c r="AB23" s="85"/>
      <c r="AC23" s="85"/>
      <c r="AD23" s="85"/>
      <c r="AE23" s="85"/>
      <c r="AF23" s="85"/>
      <c r="AG23" s="51"/>
      <c r="AH23" s="51"/>
    </row>
    <row r="24" spans="2:34" ht="18" customHeight="1" x14ac:dyDescent="0.4">
      <c r="B24" s="62" t="str">
        <f t="array" ref="B24:H24">DayHeaders</f>
        <v>po</v>
      </c>
      <c r="C24" s="62" t="str">
        <v>ut</v>
      </c>
      <c r="D24" s="62" t="str">
        <v>sr</v>
      </c>
      <c r="E24" s="62" t="str">
        <v>če</v>
      </c>
      <c r="F24" s="62" t="str">
        <v>pe</v>
      </c>
      <c r="G24" s="62" t="str">
        <v>su</v>
      </c>
      <c r="H24" s="62" t="str">
        <v>ne</v>
      </c>
      <c r="I24" s="62"/>
      <c r="J24" s="62" t="str">
        <f t="array" ref="J24:P24">DayHeaders</f>
        <v>po</v>
      </c>
      <c r="K24" s="62" t="str">
        <v>ut</v>
      </c>
      <c r="L24" s="62" t="str">
        <v>sr</v>
      </c>
      <c r="M24" s="62" t="str">
        <v>če</v>
      </c>
      <c r="N24" s="62" t="str">
        <v>pe</v>
      </c>
      <c r="O24" s="62" t="str">
        <v>su</v>
      </c>
      <c r="P24" s="62" t="str">
        <v>ne</v>
      </c>
      <c r="Q24" s="62"/>
      <c r="R24" s="62" t="str">
        <f t="array" ref="R24:X24">DayHeaders</f>
        <v>po</v>
      </c>
      <c r="S24" s="62" t="str">
        <v>ut</v>
      </c>
      <c r="T24" s="62" t="str">
        <v>sr</v>
      </c>
      <c r="U24" s="62" t="str">
        <v>če</v>
      </c>
      <c r="V24" s="62" t="str">
        <v>pe</v>
      </c>
      <c r="W24" s="62" t="str">
        <v>su</v>
      </c>
      <c r="X24" s="62" t="str">
        <v>ne</v>
      </c>
      <c r="Y24" s="62"/>
      <c r="Z24" s="62" t="str">
        <f t="array" ref="Z24:AF24">DayHeaders</f>
        <v>po</v>
      </c>
      <c r="AA24" s="62" t="str">
        <v>ut</v>
      </c>
      <c r="AB24" s="62" t="str">
        <v>sr</v>
      </c>
      <c r="AC24" s="62" t="str">
        <v>če</v>
      </c>
      <c r="AD24" s="62" t="str">
        <v>pe</v>
      </c>
      <c r="AE24" s="62" t="str">
        <v>su</v>
      </c>
      <c r="AF24" s="62" t="str">
        <v>ne</v>
      </c>
      <c r="AG24" s="51"/>
      <c r="AH24" s="51"/>
    </row>
    <row r="25" spans="2:34" ht="18" customHeight="1" x14ac:dyDescent="0.4">
      <c r="B25" s="45">
        <f t="array" ref="B25:H30">Ruj</f>
        <v>44074</v>
      </c>
      <c r="C25" s="45">
        <v>44075</v>
      </c>
      <c r="D25" s="30">
        <v>44076</v>
      </c>
      <c r="E25" s="45">
        <v>44077</v>
      </c>
      <c r="F25" s="31">
        <v>44078</v>
      </c>
      <c r="G25" s="45">
        <v>44079</v>
      </c>
      <c r="H25" s="45">
        <v>44080</v>
      </c>
      <c r="I25" s="45"/>
      <c r="J25" s="45">
        <f t="array" ref="J25:P30">Lis</f>
        <v>44102</v>
      </c>
      <c r="K25" s="45">
        <v>44103</v>
      </c>
      <c r="L25" s="45">
        <v>44104</v>
      </c>
      <c r="M25" s="45">
        <v>44105</v>
      </c>
      <c r="N25" s="31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30">
        <v>44167</v>
      </c>
      <c r="AC25" s="45">
        <v>44168</v>
      </c>
      <c r="AD25" s="30">
        <v>44169</v>
      </c>
      <c r="AE25" s="45">
        <v>44170</v>
      </c>
      <c r="AF25" s="45">
        <v>44171</v>
      </c>
      <c r="AG25" s="51"/>
      <c r="AH25" s="51"/>
    </row>
    <row r="26" spans="2:34" ht="18" customHeight="1" x14ac:dyDescent="0.4">
      <c r="B26" s="29">
        <v>44081</v>
      </c>
      <c r="C26" s="45">
        <v>44082</v>
      </c>
      <c r="D26" s="30">
        <v>44083</v>
      </c>
      <c r="E26" s="45">
        <v>44084</v>
      </c>
      <c r="F26" s="30">
        <v>44085</v>
      </c>
      <c r="G26" s="45">
        <v>44086</v>
      </c>
      <c r="H26" s="45">
        <v>44087</v>
      </c>
      <c r="I26" s="45"/>
      <c r="J26" s="29">
        <v>44109</v>
      </c>
      <c r="K26" s="45">
        <v>44110</v>
      </c>
      <c r="L26" s="30">
        <v>44111</v>
      </c>
      <c r="M26" s="45">
        <v>44112</v>
      </c>
      <c r="N26" s="30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30">
        <v>44139</v>
      </c>
      <c r="U26" s="45">
        <v>44140</v>
      </c>
      <c r="V26" s="30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30">
        <v>44174</v>
      </c>
      <c r="AC26" s="45">
        <v>44175</v>
      </c>
      <c r="AD26" s="31">
        <v>44176</v>
      </c>
      <c r="AE26" s="45">
        <v>44177</v>
      </c>
      <c r="AF26" s="45">
        <v>44178</v>
      </c>
      <c r="AG26" s="51"/>
      <c r="AH26" s="51"/>
    </row>
    <row r="27" spans="2:34" ht="18" customHeight="1" x14ac:dyDescent="0.4">
      <c r="B27" s="29">
        <v>44088</v>
      </c>
      <c r="C27" s="45">
        <v>44089</v>
      </c>
      <c r="D27" s="30">
        <v>44090</v>
      </c>
      <c r="E27" s="45">
        <v>44091</v>
      </c>
      <c r="F27" s="31">
        <v>44092</v>
      </c>
      <c r="G27" s="45">
        <v>44093</v>
      </c>
      <c r="H27" s="45">
        <v>44094</v>
      </c>
      <c r="I27" s="45"/>
      <c r="J27" s="29">
        <v>44116</v>
      </c>
      <c r="K27" s="45">
        <v>44117</v>
      </c>
      <c r="L27" s="30">
        <v>44118</v>
      </c>
      <c r="M27" s="45">
        <v>44119</v>
      </c>
      <c r="N27" s="31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30">
        <v>44146</v>
      </c>
      <c r="U27" s="45">
        <v>44147</v>
      </c>
      <c r="V27" s="31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30">
        <v>44181</v>
      </c>
      <c r="AC27" s="45">
        <v>44182</v>
      </c>
      <c r="AD27" s="30">
        <v>44183</v>
      </c>
      <c r="AE27" s="45">
        <v>44184</v>
      </c>
      <c r="AF27" s="45">
        <v>44185</v>
      </c>
      <c r="AG27" s="51"/>
      <c r="AH27" s="51"/>
    </row>
    <row r="28" spans="2:34" ht="18" customHeight="1" x14ac:dyDescent="0.4">
      <c r="B28" s="29">
        <v>44095</v>
      </c>
      <c r="C28" s="45">
        <v>44096</v>
      </c>
      <c r="D28" s="30">
        <v>44097</v>
      </c>
      <c r="E28" s="45">
        <v>44098</v>
      </c>
      <c r="F28" s="30">
        <v>44099</v>
      </c>
      <c r="G28" s="45">
        <v>44100</v>
      </c>
      <c r="H28" s="45">
        <v>44101</v>
      </c>
      <c r="I28" s="45"/>
      <c r="J28" s="29">
        <v>44123</v>
      </c>
      <c r="K28" s="45">
        <v>44124</v>
      </c>
      <c r="L28" s="30">
        <v>44125</v>
      </c>
      <c r="M28" s="45">
        <v>44126</v>
      </c>
      <c r="N28" s="30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30">
        <v>44153</v>
      </c>
      <c r="U28" s="45">
        <v>44154</v>
      </c>
      <c r="V28" s="30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30">
        <v>44188</v>
      </c>
      <c r="AC28" s="45">
        <v>44189</v>
      </c>
      <c r="AD28" s="45">
        <v>44190</v>
      </c>
      <c r="AE28" s="45">
        <v>44191</v>
      </c>
      <c r="AF28" s="45">
        <v>44192</v>
      </c>
      <c r="AG28" s="51"/>
      <c r="AH28" s="51"/>
    </row>
    <row r="29" spans="2:34" ht="18" customHeight="1" x14ac:dyDescent="0.4">
      <c r="B29" s="29">
        <v>44102</v>
      </c>
      <c r="C29" s="45">
        <v>44103</v>
      </c>
      <c r="D29" s="30">
        <v>44104</v>
      </c>
      <c r="E29" s="45">
        <v>44105</v>
      </c>
      <c r="F29" s="45">
        <v>44106</v>
      </c>
      <c r="G29" s="45">
        <v>44107</v>
      </c>
      <c r="H29" s="45">
        <v>44108</v>
      </c>
      <c r="I29" s="45"/>
      <c r="J29" s="29">
        <v>44130</v>
      </c>
      <c r="K29" s="45">
        <v>44131</v>
      </c>
      <c r="L29" s="30">
        <v>44132</v>
      </c>
      <c r="M29" s="45">
        <v>44133</v>
      </c>
      <c r="N29" s="31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30">
        <v>44160</v>
      </c>
      <c r="U29" s="45">
        <v>44161</v>
      </c>
      <c r="V29" s="31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30">
        <v>44195</v>
      </c>
      <c r="AC29" s="45">
        <v>44196</v>
      </c>
      <c r="AD29" s="45">
        <v>44197</v>
      </c>
      <c r="AE29" s="45">
        <v>44198</v>
      </c>
      <c r="AF29" s="45">
        <v>44199</v>
      </c>
      <c r="AG29" s="51"/>
      <c r="AH29" s="51"/>
    </row>
    <row r="30" spans="2:34" ht="18" customHeight="1" x14ac:dyDescent="0.4">
      <c r="B30" s="45">
        <v>44109</v>
      </c>
      <c r="C30" s="45">
        <v>44110</v>
      </c>
      <c r="D30" s="45">
        <v>44111</v>
      </c>
      <c r="E30" s="45">
        <v>44112</v>
      </c>
      <c r="F30" s="45">
        <v>44113</v>
      </c>
      <c r="G30" s="45">
        <v>44114</v>
      </c>
      <c r="H30" s="45">
        <v>44115</v>
      </c>
      <c r="I30" s="4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23" priority="12">
      <formula>MONTH(B9)&lt;&gt;MONTH($B$11)</formula>
    </cfRule>
  </conditionalFormatting>
  <conditionalFormatting sqref="J9:Q14">
    <cfRule type="expression" dxfId="22" priority="11">
      <formula>MONTH(J9)&lt;&gt;MONTH($J$11)</formula>
    </cfRule>
  </conditionalFormatting>
  <conditionalFormatting sqref="R9:Y14">
    <cfRule type="expression" dxfId="21" priority="10">
      <formula>MONTH(R9)&lt;&gt;MONTH($R$11)</formula>
    </cfRule>
  </conditionalFormatting>
  <conditionalFormatting sqref="Z9:AF14">
    <cfRule type="expression" dxfId="20" priority="9">
      <formula>MONTH(Z9)&lt;&gt;MONTH($Z$11)</formula>
    </cfRule>
  </conditionalFormatting>
  <conditionalFormatting sqref="B17:I22">
    <cfRule type="expression" dxfId="19" priority="8">
      <formula>MONTH(B17)&lt;&gt;MONTH($B$19)</formula>
    </cfRule>
  </conditionalFormatting>
  <conditionalFormatting sqref="J17:Q22">
    <cfRule type="expression" dxfId="18" priority="7">
      <formula>MONTH(J17)&lt;&gt;MONTH($J$19)</formula>
    </cfRule>
  </conditionalFormatting>
  <conditionalFormatting sqref="R17:Y22">
    <cfRule type="expression" dxfId="17" priority="6">
      <formula>MONTH(R17)&lt;&gt;MONTH($R$19)</formula>
    </cfRule>
  </conditionalFormatting>
  <conditionalFormatting sqref="Z17:AF22">
    <cfRule type="expression" dxfId="16" priority="5">
      <formula>MONTH(Z17)&lt;&gt;MONTH($Z$19)</formula>
    </cfRule>
  </conditionalFormatting>
  <conditionalFormatting sqref="B25:I30">
    <cfRule type="expression" dxfId="15" priority="4">
      <formula>MONTH(B25)&lt;&gt;MONTH($B$27)</formula>
    </cfRule>
  </conditionalFormatting>
  <conditionalFormatting sqref="J25:Q30">
    <cfRule type="expression" dxfId="14" priority="3">
      <formula>MONTH(J25)&lt;&gt;MONTH($J$27)</formula>
    </cfRule>
  </conditionalFormatting>
  <conditionalFormatting sqref="R25:Y30">
    <cfRule type="expression" dxfId="13" priority="2">
      <formula>MONTH(R25)&lt;&gt;MONTH($R$27)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4443A8E9-4814-4387-8E5E-619F2016E2EA}"/>
    <dataValidation allowBlank="1" showInputMessage="1" showErrorMessage="1" prompt="Dani u tjedan za mjesec iz ćelije iznad ove navedeni su u rasponu ćelija od I4 do O4" sqref="J8" xr:uid="{5BEBBD3E-E82B-4CEE-8903-9B9AE55B38DC}"/>
    <dataValidation allowBlank="1" showInputMessage="1" showErrorMessage="1" prompt="Dani u tjedan za mjesec iz ćelije iznad ove navedeni su u rasponu ćelija od P4 do V4" sqref="R8" xr:uid="{EB755A76-DB5F-4FCF-BCF0-67D7AA6D66F1}"/>
    <dataValidation allowBlank="1" showInputMessage="1" showErrorMessage="1" prompt="Dani u tjedan za mjesec iz ćelije iznad ove navedeni su u rasponu ćelija od W4 do AC4" sqref="Z8" xr:uid="{DE175536-5B53-471D-A2A4-7A761D70FEDC}"/>
    <dataValidation allowBlank="1" showInputMessage="1" showErrorMessage="1" prompt="Dani u tjedan za mjesec iz ćelije iznad ove navedeni su u rasponu ćelija od B12 do H12" sqref="B16" xr:uid="{B233BADE-CEC3-453F-9FE8-04F3C8B26675}"/>
    <dataValidation allowBlank="1" showInputMessage="1" showErrorMessage="1" prompt="Dani u tjedan za mjesec iz ćelije iznad ove navedeni su u rasponu ćelija od I12 do O12" sqref="J16" xr:uid="{AE19357D-234F-45A1-B789-652B4B3D9152}"/>
    <dataValidation allowBlank="1" showInputMessage="1" showErrorMessage="1" prompt="Dani u tjedan za mjesec iz ćelije iznad ove navedeni su u rasponu ćelija od P12 do V12" sqref="R16" xr:uid="{1C090ADE-6230-41B7-BEED-F4E17A2B19CD}"/>
    <dataValidation allowBlank="1" showInputMessage="1" showErrorMessage="1" prompt="Dani u tjedan za mjesec iz ćelije iznad ove navedeni su u rasponu ćelija od W12 do AC12" sqref="Z16" xr:uid="{0A05C0F6-6A54-4202-BF02-B97234DE84D7}"/>
    <dataValidation allowBlank="1" showInputMessage="1" showErrorMessage="1" prompt="Dani u tjedan za mjesec iz ćelije iznad ove navedeni su u rasponu ćelija od B20 do H20" sqref="B24" xr:uid="{000A4D81-6E46-45E1-8BD3-8BDBF9D94644}"/>
    <dataValidation allowBlank="1" showInputMessage="1" showErrorMessage="1" prompt="Dani u tjedan za mjesec iz ćelije iznad ove navedeni su u rasponu ćelija od I20 do O20" sqref="J24" xr:uid="{CFA75DDF-535A-4A10-9812-EF919F22BE80}"/>
    <dataValidation allowBlank="1" showInputMessage="1" showErrorMessage="1" prompt="Dani u tjedan za mjesec iz ćelije iznad ove navedeni su u rasponu ćelija od P20 do V20" sqref="R24" xr:uid="{83791289-86F3-4CA9-AC76-4CAFBCB87004}"/>
    <dataValidation allowBlank="1" showInputMessage="1" showErrorMessage="1" prompt="Dani u tjedan za mjesec iz ćelije iznad ove navedeni su u rasponu ćelija od W20 do AC20" sqref="Z24" xr:uid="{B705240B-E7A5-408B-8AE3-1C6BE7362B93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EED4356D-3ED2-4FD9-9DCA-9A0F2A9EF8C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A77DA60D-463D-45DA-867C-F58DC5558628}"/>
    <dataValidation allowBlank="1" showInputMessage="1" showErrorMessage="1" prompt="Odaberite prvi dan u tjednu u ćeliji s desne strane, kalendarsku godinu u ćeliji ispod ove" sqref="B1:K1" xr:uid="{4BEB5334-FE4B-43C6-9BBB-D90EC4458CA7}"/>
    <dataValidation allowBlank="1" showInputMessage="1" showErrorMessage="1" prompt="U ovu ćeliju unesite godinu. Kalendarski se datumi automatski ažuriraju u ćelijama od B3 do AC26" sqref="B2:AF2 B3:B6" xr:uid="{3B3C83F5-E786-43B2-9148-1B70CF7A0CCA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0D2550-BDCF-44BD-87EB-F38C89A85DE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5BB6D60-A523-4AD6-9F92-AB320726CD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C1709F80-36FA-4820-BA6C-D7D1F4293AE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EEACAA-48EF-415E-B315-5D740A8ED1FC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B177836-BB50-4EA1-B96B-68A46B8FE73D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41A3085-B1A2-4784-A0D7-C35CDE5A3BA9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42094903-92E2-4271-88CD-5E541280396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E868AC0-67A0-4D32-9A89-875DE8A7E80A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B6A297B9-6500-4F83-9599-55576224AC99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967440ED-6208-4850-B97B-CC1F88296971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58FD6F42-4F69-466D-B6C6-6EB7760FAA6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82149A0-B179-47EE-BEDF-78B60A2D48F4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7828D-2425-479A-BE9A-4785898006AA}">
  <sheetPr>
    <tabColor theme="4"/>
    <pageSetUpPr autoPageBreaks="0" fitToPage="1"/>
  </sheetPr>
  <dimension ref="A1:AM30"/>
  <sheetViews>
    <sheetView showGridLines="0" topLeftCell="A2" zoomScaleNormal="100" workbookViewId="0">
      <selection activeCell="Q10" sqref="Q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6"/>
      <c r="B1" s="73" t="s">
        <v>0</v>
      </c>
      <c r="C1" s="73"/>
      <c r="D1" s="73"/>
      <c r="E1" s="73"/>
      <c r="F1" s="73"/>
      <c r="G1" s="73"/>
      <c r="H1" s="73"/>
      <c r="I1" s="73"/>
      <c r="J1" s="73"/>
      <c r="K1" s="75" t="s">
        <v>2</v>
      </c>
      <c r="L1" s="75"/>
      <c r="M1" s="75"/>
      <c r="N1" s="75"/>
      <c r="O1" s="75"/>
      <c r="P1" s="74" t="s">
        <v>1</v>
      </c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39" ht="50.25" customHeight="1" x14ac:dyDescent="0.45">
      <c r="A2" s="3"/>
      <c r="B2" s="72">
        <v>2020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39" ht="50.25" customHeight="1" x14ac:dyDescent="0.4">
      <c r="A3" s="3"/>
      <c r="B3" s="76" t="s">
        <v>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spans="1:39" ht="35.1" customHeight="1" x14ac:dyDescent="0.4">
      <c r="A4" s="3"/>
      <c r="B4" s="79" t="s">
        <v>6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39" ht="20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0" t="s">
        <v>7</v>
      </c>
      <c r="T5" s="80"/>
      <c r="U5" s="80"/>
      <c r="V5" s="80"/>
      <c r="W5" s="80"/>
      <c r="X5" s="80"/>
      <c r="Y5" s="80"/>
      <c r="Z5" s="80"/>
      <c r="AA5" s="80"/>
      <c r="AB5" s="8"/>
      <c r="AC5" s="8"/>
    </row>
    <row r="6" spans="1:39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77" t="s">
        <v>14</v>
      </c>
      <c r="L6" s="77"/>
      <c r="M6" s="77"/>
      <c r="N6" s="77"/>
      <c r="O6" s="77"/>
      <c r="P6" s="8"/>
      <c r="Q6" s="10"/>
      <c r="R6" s="78" t="s">
        <v>8</v>
      </c>
      <c r="S6" s="78"/>
      <c r="T6" s="78"/>
      <c r="U6" s="78"/>
      <c r="V6" s="78"/>
      <c r="W6" s="8"/>
      <c r="X6" s="9"/>
      <c r="Y6" s="78" t="s">
        <v>13</v>
      </c>
      <c r="Z6" s="78"/>
      <c r="AA6" s="78"/>
      <c r="AB6" s="78"/>
      <c r="AC6" s="78"/>
    </row>
    <row r="7" spans="1:39" ht="31.5" customHeight="1" x14ac:dyDescent="0.4">
      <c r="B7" s="71" t="str">
        <f>MonthHeaders</f>
        <v>SIJEČANJ</v>
      </c>
      <c r="C7" s="71"/>
      <c r="D7" s="71"/>
      <c r="E7" s="71"/>
      <c r="F7" s="71"/>
      <c r="G7" s="71"/>
      <c r="H7" s="71"/>
      <c r="I7" s="71" t="str">
        <f>MonthHeaders</f>
        <v>VELJAČA</v>
      </c>
      <c r="J7" s="71"/>
      <c r="K7" s="71"/>
      <c r="L7" s="71"/>
      <c r="M7" s="71"/>
      <c r="N7" s="71"/>
      <c r="O7" s="71"/>
      <c r="P7" s="71" t="str">
        <f>MonthHeaders</f>
        <v>OŽUJAK</v>
      </c>
      <c r="Q7" s="71"/>
      <c r="R7" s="71"/>
      <c r="S7" s="71"/>
      <c r="T7" s="71"/>
      <c r="U7" s="71"/>
      <c r="V7" s="71"/>
      <c r="W7" s="71" t="str">
        <f>MonthHeaders</f>
        <v>TRAVANJ</v>
      </c>
      <c r="X7" s="71"/>
      <c r="Y7" s="71"/>
      <c r="Z7" s="71"/>
      <c r="AA7" s="71"/>
      <c r="AB7" s="71"/>
      <c r="AC7" s="7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4">
        <f t="array" ref="B9:H14">Sij</f>
        <v>43829</v>
      </c>
      <c r="C9" s="43">
        <v>43830</v>
      </c>
      <c r="D9" s="14">
        <v>43831</v>
      </c>
      <c r="E9" s="11">
        <v>43832</v>
      </c>
      <c r="F9" s="14">
        <v>43833</v>
      </c>
      <c r="G9" s="44">
        <v>43834</v>
      </c>
      <c r="H9" s="14">
        <v>43835</v>
      </c>
      <c r="I9" s="14">
        <f t="array" ref="I9:O14">Velj</f>
        <v>43857</v>
      </c>
      <c r="J9" s="14">
        <v>43858</v>
      </c>
      <c r="K9" s="14">
        <v>43859</v>
      </c>
      <c r="L9" s="14">
        <v>43860</v>
      </c>
      <c r="M9" s="14">
        <v>43861</v>
      </c>
      <c r="N9" s="44">
        <v>43862</v>
      </c>
      <c r="O9" s="14">
        <v>43863</v>
      </c>
      <c r="P9" s="14">
        <f t="array" ref="P9:V14">Ožu</f>
        <v>43885</v>
      </c>
      <c r="Q9" s="14">
        <v>43886</v>
      </c>
      <c r="R9" s="14">
        <v>43887</v>
      </c>
      <c r="S9" s="14">
        <v>43888</v>
      </c>
      <c r="T9" s="14">
        <v>43889</v>
      </c>
      <c r="U9" s="11">
        <v>43890</v>
      </c>
      <c r="V9" s="14">
        <v>43891</v>
      </c>
      <c r="W9" s="11">
        <f t="array" ref="W9:AC14">Tra</f>
        <v>43920</v>
      </c>
      <c r="X9" s="14">
        <v>43921</v>
      </c>
      <c r="Y9" s="46">
        <v>43922</v>
      </c>
      <c r="Z9" s="11">
        <v>43923</v>
      </c>
      <c r="AA9" s="14">
        <v>43924</v>
      </c>
      <c r="AB9" s="44">
        <v>43925</v>
      </c>
      <c r="AC9" s="14">
        <v>43926</v>
      </c>
    </row>
    <row r="10" spans="1:39" ht="18" customHeight="1" x14ac:dyDescent="0.4">
      <c r="B10" s="11">
        <v>43836</v>
      </c>
      <c r="C10" s="43">
        <v>43837</v>
      </c>
      <c r="D10" s="47">
        <v>43838</v>
      </c>
      <c r="E10" s="11">
        <v>43839</v>
      </c>
      <c r="F10" s="14">
        <v>43840</v>
      </c>
      <c r="G10" s="44">
        <v>43841</v>
      </c>
      <c r="H10" s="14">
        <v>43842</v>
      </c>
      <c r="I10" s="11">
        <v>43864</v>
      </c>
      <c r="J10" s="43">
        <v>43865</v>
      </c>
      <c r="K10" s="47">
        <v>43866</v>
      </c>
      <c r="L10" s="11">
        <v>43867</v>
      </c>
      <c r="M10" s="14">
        <v>43868</v>
      </c>
      <c r="N10" s="44">
        <v>43869</v>
      </c>
      <c r="O10" s="14">
        <v>43870</v>
      </c>
      <c r="P10" s="11">
        <v>43892</v>
      </c>
      <c r="Q10" s="43">
        <v>43893</v>
      </c>
      <c r="R10" s="46">
        <v>43894</v>
      </c>
      <c r="S10" s="11">
        <v>43895</v>
      </c>
      <c r="T10" s="14">
        <v>43896</v>
      </c>
      <c r="U10" s="44">
        <v>43897</v>
      </c>
      <c r="V10" s="14">
        <v>43898</v>
      </c>
      <c r="W10" s="11">
        <v>43927</v>
      </c>
      <c r="X10" s="43">
        <v>43928</v>
      </c>
      <c r="Y10" s="47">
        <v>43929</v>
      </c>
      <c r="Z10" s="11">
        <v>43930</v>
      </c>
      <c r="AA10" s="14">
        <v>43931</v>
      </c>
      <c r="AB10" s="44">
        <v>43932</v>
      </c>
      <c r="AC10" s="14">
        <v>43933</v>
      </c>
      <c r="AM10" s="33"/>
    </row>
    <row r="11" spans="1:39" ht="18" customHeight="1" x14ac:dyDescent="0.4">
      <c r="B11" s="11">
        <v>43843</v>
      </c>
      <c r="C11" s="43">
        <v>43844</v>
      </c>
      <c r="D11" s="46">
        <v>43845</v>
      </c>
      <c r="E11" s="11">
        <v>43846</v>
      </c>
      <c r="F11" s="14">
        <v>43847</v>
      </c>
      <c r="G11" s="44">
        <v>43848</v>
      </c>
      <c r="H11" s="14">
        <v>43849</v>
      </c>
      <c r="I11" s="11">
        <v>43871</v>
      </c>
      <c r="J11" s="43">
        <v>43872</v>
      </c>
      <c r="K11" s="46">
        <v>43873</v>
      </c>
      <c r="L11" s="11">
        <v>43874</v>
      </c>
      <c r="M11" s="14">
        <v>43875</v>
      </c>
      <c r="N11" s="44">
        <v>43876</v>
      </c>
      <c r="O11" s="14">
        <v>43877</v>
      </c>
      <c r="P11" s="11">
        <v>43899</v>
      </c>
      <c r="Q11" s="43">
        <v>43900</v>
      </c>
      <c r="R11" s="47">
        <v>43901</v>
      </c>
      <c r="S11" s="11">
        <v>43902</v>
      </c>
      <c r="T11" s="14">
        <v>43903</v>
      </c>
      <c r="U11" s="44">
        <v>43904</v>
      </c>
      <c r="V11" s="14">
        <v>43905</v>
      </c>
      <c r="W11" s="11">
        <v>43934</v>
      </c>
      <c r="X11" s="43">
        <v>43935</v>
      </c>
      <c r="Y11" s="46">
        <v>43936</v>
      </c>
      <c r="Z11" s="11">
        <v>43937</v>
      </c>
      <c r="AA11" s="14">
        <v>43938</v>
      </c>
      <c r="AB11" s="44">
        <v>43939</v>
      </c>
      <c r="AC11" s="14">
        <v>43940</v>
      </c>
    </row>
    <row r="12" spans="1:39" ht="18" customHeight="1" x14ac:dyDescent="0.4">
      <c r="B12" s="11">
        <v>43850</v>
      </c>
      <c r="C12" s="43">
        <v>43851</v>
      </c>
      <c r="D12" s="47">
        <v>43852</v>
      </c>
      <c r="E12" s="11">
        <v>43853</v>
      </c>
      <c r="F12" s="14">
        <v>43854</v>
      </c>
      <c r="G12" s="44">
        <v>43855</v>
      </c>
      <c r="H12" s="14">
        <v>43856</v>
      </c>
      <c r="I12" s="11">
        <v>43878</v>
      </c>
      <c r="J12" s="43">
        <v>43879</v>
      </c>
      <c r="K12" s="47">
        <v>43880</v>
      </c>
      <c r="L12" s="11">
        <v>43881</v>
      </c>
      <c r="M12" s="14">
        <v>43882</v>
      </c>
      <c r="N12" s="44">
        <v>43883</v>
      </c>
      <c r="O12" s="14">
        <v>43884</v>
      </c>
      <c r="P12" s="11">
        <v>43906</v>
      </c>
      <c r="Q12" s="43">
        <v>43907</v>
      </c>
      <c r="R12" s="46">
        <v>43908</v>
      </c>
      <c r="S12" s="11">
        <v>43909</v>
      </c>
      <c r="T12" s="14">
        <v>43910</v>
      </c>
      <c r="U12" s="44">
        <v>43911</v>
      </c>
      <c r="V12" s="14">
        <v>43912</v>
      </c>
      <c r="W12" s="11">
        <v>43941</v>
      </c>
      <c r="X12" s="43">
        <v>43942</v>
      </c>
      <c r="Y12" s="47">
        <v>43943</v>
      </c>
      <c r="Z12" s="11">
        <v>43944</v>
      </c>
      <c r="AA12" s="14">
        <v>43945</v>
      </c>
      <c r="AB12" s="44">
        <v>43946</v>
      </c>
      <c r="AC12" s="14">
        <v>43947</v>
      </c>
    </row>
    <row r="13" spans="1:39" ht="18" customHeight="1" x14ac:dyDescent="0.4">
      <c r="B13" s="11">
        <v>43857</v>
      </c>
      <c r="C13" s="43">
        <v>43858</v>
      </c>
      <c r="D13" s="46">
        <v>43859</v>
      </c>
      <c r="E13" s="11">
        <v>43860</v>
      </c>
      <c r="F13" s="14">
        <v>43861</v>
      </c>
      <c r="G13" s="14">
        <v>43862</v>
      </c>
      <c r="H13" s="14">
        <v>43863</v>
      </c>
      <c r="I13" s="11">
        <v>43885</v>
      </c>
      <c r="J13" s="43">
        <v>43886</v>
      </c>
      <c r="K13" s="46">
        <v>43887</v>
      </c>
      <c r="L13" s="11">
        <v>43888</v>
      </c>
      <c r="M13" s="14">
        <v>43889</v>
      </c>
      <c r="N13" s="43">
        <v>43890</v>
      </c>
      <c r="O13" s="14">
        <v>43891</v>
      </c>
      <c r="P13" s="11">
        <v>43913</v>
      </c>
      <c r="Q13" s="43">
        <v>43914</v>
      </c>
      <c r="R13" s="47">
        <v>43915</v>
      </c>
      <c r="S13" s="11">
        <v>43916</v>
      </c>
      <c r="T13" s="14">
        <v>43917</v>
      </c>
      <c r="U13" s="44">
        <v>43918</v>
      </c>
      <c r="V13" s="14">
        <v>43919</v>
      </c>
      <c r="W13" s="11">
        <v>43948</v>
      </c>
      <c r="X13" s="43">
        <v>43949</v>
      </c>
      <c r="Y13" s="46">
        <v>43950</v>
      </c>
      <c r="Z13" s="14">
        <v>43951</v>
      </c>
      <c r="AA13" s="14">
        <v>43952</v>
      </c>
      <c r="AB13" s="14">
        <v>43953</v>
      </c>
      <c r="AC13" s="14">
        <v>43954</v>
      </c>
    </row>
    <row r="14" spans="1:39" ht="18" customHeight="1" x14ac:dyDescent="0.4">
      <c r="B14" s="14">
        <v>43864</v>
      </c>
      <c r="C14" s="14">
        <v>43865</v>
      </c>
      <c r="D14" s="14">
        <v>43866</v>
      </c>
      <c r="E14" s="14">
        <v>43867</v>
      </c>
      <c r="F14" s="14">
        <v>43868</v>
      </c>
      <c r="G14" s="14">
        <v>43869</v>
      </c>
      <c r="H14" s="14">
        <v>43870</v>
      </c>
      <c r="I14" s="14">
        <v>43892</v>
      </c>
      <c r="J14" s="14">
        <v>43893</v>
      </c>
      <c r="K14" s="14">
        <v>43894</v>
      </c>
      <c r="L14" s="14">
        <v>43895</v>
      </c>
      <c r="M14" s="14">
        <v>43896</v>
      </c>
      <c r="N14" s="14">
        <v>43897</v>
      </c>
      <c r="O14" s="14">
        <v>43898</v>
      </c>
      <c r="P14" s="14">
        <v>43920</v>
      </c>
      <c r="Q14" s="43">
        <v>43921</v>
      </c>
      <c r="R14" s="14">
        <v>43922</v>
      </c>
      <c r="S14" s="14">
        <v>43923</v>
      </c>
      <c r="T14" s="14">
        <v>43924</v>
      </c>
      <c r="U14" s="14">
        <v>43925</v>
      </c>
      <c r="V14" s="14">
        <v>43926</v>
      </c>
      <c r="W14" s="14">
        <v>43955</v>
      </c>
      <c r="X14" s="14">
        <v>43956</v>
      </c>
      <c r="Y14" s="14">
        <v>43957</v>
      </c>
      <c r="Z14" s="14">
        <v>43958</v>
      </c>
      <c r="AA14" s="14">
        <v>43959</v>
      </c>
      <c r="AB14" s="14">
        <v>43960</v>
      </c>
      <c r="AC14" s="14">
        <v>43961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 t="str">
        <f t="array" ref="I16:O16">DayHeaders</f>
        <v>po</v>
      </c>
      <c r="J16" s="34" t="str">
        <v>ut</v>
      </c>
      <c r="K16" s="34" t="str">
        <v>sr</v>
      </c>
      <c r="L16" s="34" t="str">
        <v>če</v>
      </c>
      <c r="M16" s="34" t="str">
        <v>pe</v>
      </c>
      <c r="N16" s="34" t="str">
        <v>su</v>
      </c>
      <c r="O16" s="34" t="str">
        <v>ne</v>
      </c>
      <c r="P16" s="34" t="str">
        <f t="array" ref="P16:V16">DayHeaders</f>
        <v>po</v>
      </c>
      <c r="Q16" s="34" t="str">
        <v>ut</v>
      </c>
      <c r="R16" s="34" t="str">
        <v>sr</v>
      </c>
      <c r="S16" s="34" t="str">
        <v>če</v>
      </c>
      <c r="T16" s="34" t="str">
        <v>pe</v>
      </c>
      <c r="U16" s="34" t="str">
        <v>su</v>
      </c>
      <c r="V16" s="34" t="str">
        <v>ne</v>
      </c>
      <c r="W16" s="34" t="str">
        <f t="array" ref="W16:AC16">DayHeaders</f>
        <v>po</v>
      </c>
      <c r="X16" s="34" t="str">
        <v>ut</v>
      </c>
      <c r="Y16" s="34" t="str">
        <v>sr</v>
      </c>
      <c r="Z16" s="34" t="str">
        <v>če</v>
      </c>
      <c r="AA16" s="34" t="str">
        <v>pe</v>
      </c>
      <c r="AB16" s="34" t="str">
        <v>su</v>
      </c>
      <c r="AC16" s="34" t="str">
        <v>ne</v>
      </c>
    </row>
    <row r="17" spans="2:2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4">
        <v>43952</v>
      </c>
      <c r="G17" s="44">
        <v>43953</v>
      </c>
      <c r="H17" s="14">
        <v>43954</v>
      </c>
      <c r="I17" s="14">
        <f t="array" ref="I17:O22">Lip</f>
        <v>43983</v>
      </c>
      <c r="J17" s="43">
        <v>43984</v>
      </c>
      <c r="K17" s="47">
        <v>43985</v>
      </c>
      <c r="L17" s="14">
        <v>43986</v>
      </c>
      <c r="M17" s="14">
        <v>43987</v>
      </c>
      <c r="N17" s="44">
        <v>43988</v>
      </c>
      <c r="O17" s="14">
        <v>43989</v>
      </c>
      <c r="P17" s="11">
        <f t="array" ref="P17:V22">Srp</f>
        <v>44011</v>
      </c>
      <c r="Q17" s="14">
        <v>44012</v>
      </c>
      <c r="R17" s="47">
        <v>44013</v>
      </c>
      <c r="S17" s="11">
        <v>44014</v>
      </c>
      <c r="T17" s="14">
        <v>44015</v>
      </c>
      <c r="U17" s="44">
        <v>44016</v>
      </c>
      <c r="V17" s="14">
        <v>44017</v>
      </c>
      <c r="W17" s="14">
        <f t="array" ref="W17:AC22">Kol</f>
        <v>44039</v>
      </c>
      <c r="X17" s="14">
        <v>44040</v>
      </c>
      <c r="Y17" s="14">
        <v>44041</v>
      </c>
      <c r="Z17" s="14">
        <v>44042</v>
      </c>
      <c r="AA17" s="14">
        <v>44043</v>
      </c>
      <c r="AB17" s="43">
        <v>44044</v>
      </c>
      <c r="AC17" s="14">
        <v>44045</v>
      </c>
    </row>
    <row r="18" spans="2:29" ht="18" customHeight="1" x14ac:dyDescent="0.4">
      <c r="B18" s="11">
        <v>43955</v>
      </c>
      <c r="C18" s="43">
        <v>43956</v>
      </c>
      <c r="D18" s="47">
        <v>43957</v>
      </c>
      <c r="E18" s="11">
        <v>43958</v>
      </c>
      <c r="F18" s="14">
        <v>43959</v>
      </c>
      <c r="G18" s="44">
        <v>43960</v>
      </c>
      <c r="H18" s="14">
        <v>43961</v>
      </c>
      <c r="I18" s="11">
        <v>43990</v>
      </c>
      <c r="J18" s="43">
        <v>43991</v>
      </c>
      <c r="K18" s="46">
        <v>43992</v>
      </c>
      <c r="L18" s="11">
        <v>43993</v>
      </c>
      <c r="M18" s="14">
        <v>43994</v>
      </c>
      <c r="N18" s="44">
        <v>43995</v>
      </c>
      <c r="O18" s="14">
        <v>43996</v>
      </c>
      <c r="P18" s="11">
        <v>44018</v>
      </c>
      <c r="Q18" s="43">
        <v>44019</v>
      </c>
      <c r="R18" s="46">
        <v>44020</v>
      </c>
      <c r="S18" s="11">
        <v>44021</v>
      </c>
      <c r="T18" s="14">
        <v>44022</v>
      </c>
      <c r="U18" s="44">
        <v>44023</v>
      </c>
      <c r="V18" s="14">
        <v>44024</v>
      </c>
      <c r="W18" s="14">
        <v>44046</v>
      </c>
      <c r="X18" s="43">
        <v>44047</v>
      </c>
      <c r="Y18" s="46">
        <v>44048</v>
      </c>
      <c r="Z18" s="14">
        <v>44049</v>
      </c>
      <c r="AA18" s="14">
        <v>44050</v>
      </c>
      <c r="AB18" s="43">
        <v>44051</v>
      </c>
      <c r="AC18" s="14">
        <v>44052</v>
      </c>
    </row>
    <row r="19" spans="2:29" ht="18" customHeight="1" x14ac:dyDescent="0.4">
      <c r="B19" s="11">
        <v>43962</v>
      </c>
      <c r="C19" s="43">
        <v>43963</v>
      </c>
      <c r="D19" s="46">
        <v>43964</v>
      </c>
      <c r="E19" s="11">
        <v>43965</v>
      </c>
      <c r="F19" s="14">
        <v>43966</v>
      </c>
      <c r="G19" s="44">
        <v>43967</v>
      </c>
      <c r="H19" s="14">
        <v>43968</v>
      </c>
      <c r="I19" s="11">
        <v>43997</v>
      </c>
      <c r="J19" s="43">
        <v>43998</v>
      </c>
      <c r="K19" s="47">
        <v>43999</v>
      </c>
      <c r="L19" s="11">
        <v>44000</v>
      </c>
      <c r="M19" s="14">
        <v>44001</v>
      </c>
      <c r="N19" s="44">
        <v>44002</v>
      </c>
      <c r="O19" s="14">
        <v>44003</v>
      </c>
      <c r="P19" s="11">
        <v>44025</v>
      </c>
      <c r="Q19" s="43">
        <v>44026</v>
      </c>
      <c r="R19" s="47">
        <v>44027</v>
      </c>
      <c r="S19" s="11">
        <v>44028</v>
      </c>
      <c r="T19" s="14">
        <v>44029</v>
      </c>
      <c r="U19" s="44">
        <v>44030</v>
      </c>
      <c r="V19" s="14">
        <v>44031</v>
      </c>
      <c r="W19" s="14">
        <v>44053</v>
      </c>
      <c r="X19" s="43">
        <v>44054</v>
      </c>
      <c r="Y19" s="47">
        <v>44055</v>
      </c>
      <c r="Z19" s="14">
        <v>44056</v>
      </c>
      <c r="AA19" s="14">
        <v>44057</v>
      </c>
      <c r="AB19" s="43">
        <v>44058</v>
      </c>
      <c r="AC19" s="14">
        <v>44059</v>
      </c>
    </row>
    <row r="20" spans="2:29" ht="18" customHeight="1" x14ac:dyDescent="0.4">
      <c r="B20" s="11">
        <v>43969</v>
      </c>
      <c r="C20" s="43">
        <v>43970</v>
      </c>
      <c r="D20" s="47">
        <v>43971</v>
      </c>
      <c r="E20" s="11">
        <v>43972</v>
      </c>
      <c r="F20" s="14">
        <v>43973</v>
      </c>
      <c r="G20" s="44">
        <v>43974</v>
      </c>
      <c r="H20" s="14">
        <v>43975</v>
      </c>
      <c r="I20" s="11">
        <v>44004</v>
      </c>
      <c r="J20" s="43">
        <v>44005</v>
      </c>
      <c r="K20" s="46">
        <v>44006</v>
      </c>
      <c r="L20" s="11">
        <v>44007</v>
      </c>
      <c r="M20" s="14">
        <v>44008</v>
      </c>
      <c r="N20" s="44">
        <v>44009</v>
      </c>
      <c r="O20" s="14">
        <v>44010</v>
      </c>
      <c r="P20" s="11">
        <v>44032</v>
      </c>
      <c r="Q20" s="43">
        <v>44033</v>
      </c>
      <c r="R20" s="46">
        <v>44034</v>
      </c>
      <c r="S20" s="11">
        <v>44035</v>
      </c>
      <c r="T20" s="14">
        <v>44036</v>
      </c>
      <c r="U20" s="44">
        <v>44037</v>
      </c>
      <c r="V20" s="14">
        <v>44038</v>
      </c>
      <c r="W20" s="14">
        <v>44060</v>
      </c>
      <c r="X20" s="43">
        <v>44061</v>
      </c>
      <c r="Y20" s="46">
        <v>44062</v>
      </c>
      <c r="Z20" s="14">
        <v>44063</v>
      </c>
      <c r="AA20" s="14">
        <v>44064</v>
      </c>
      <c r="AB20" s="43">
        <v>44065</v>
      </c>
      <c r="AC20" s="14">
        <v>44066</v>
      </c>
    </row>
    <row r="21" spans="2:29" ht="18" customHeight="1" x14ac:dyDescent="0.4">
      <c r="B21" s="11">
        <v>43976</v>
      </c>
      <c r="C21" s="43">
        <v>43977</v>
      </c>
      <c r="D21" s="46">
        <v>43978</v>
      </c>
      <c r="E21" s="11">
        <v>43979</v>
      </c>
      <c r="F21" s="14">
        <v>43980</v>
      </c>
      <c r="G21" s="43">
        <v>43981</v>
      </c>
      <c r="H21" s="14">
        <v>43982</v>
      </c>
      <c r="I21" s="11">
        <v>44011</v>
      </c>
      <c r="J21" s="43">
        <v>44012</v>
      </c>
      <c r="K21" s="14">
        <v>44013</v>
      </c>
      <c r="L21" s="11">
        <v>44014</v>
      </c>
      <c r="M21" s="14">
        <v>44015</v>
      </c>
      <c r="N21" s="11">
        <v>44016</v>
      </c>
      <c r="O21" s="14">
        <v>44017</v>
      </c>
      <c r="P21" s="11">
        <v>44039</v>
      </c>
      <c r="Q21" s="43">
        <v>44040</v>
      </c>
      <c r="R21" s="47">
        <v>44041</v>
      </c>
      <c r="S21" s="14">
        <v>44042</v>
      </c>
      <c r="T21" s="14">
        <v>44043</v>
      </c>
      <c r="U21" s="14">
        <v>44044</v>
      </c>
      <c r="V21" s="14">
        <v>44045</v>
      </c>
      <c r="W21" s="14">
        <v>44067</v>
      </c>
      <c r="X21" s="43">
        <v>44068</v>
      </c>
      <c r="Y21" s="47">
        <v>44069</v>
      </c>
      <c r="Z21" s="14">
        <v>44070</v>
      </c>
      <c r="AA21" s="14">
        <v>44071</v>
      </c>
      <c r="AB21" s="43">
        <v>44072</v>
      </c>
      <c r="AC21" s="14">
        <v>44073</v>
      </c>
    </row>
    <row r="22" spans="2:2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>
        <v>44018</v>
      </c>
      <c r="J22" s="14">
        <v>44019</v>
      </c>
      <c r="K22" s="14">
        <v>44020</v>
      </c>
      <c r="L22" s="14">
        <v>44021</v>
      </c>
      <c r="M22" s="14">
        <v>44022</v>
      </c>
      <c r="N22" s="14">
        <v>44023</v>
      </c>
      <c r="O22" s="14">
        <v>44024</v>
      </c>
      <c r="P22" s="14">
        <v>44046</v>
      </c>
      <c r="Q22" s="14">
        <v>44047</v>
      </c>
      <c r="R22" s="14">
        <v>44048</v>
      </c>
      <c r="S22" s="14">
        <v>44049</v>
      </c>
      <c r="T22" s="14">
        <v>44050</v>
      </c>
      <c r="U22" s="14">
        <v>44051</v>
      </c>
      <c r="V22" s="14">
        <v>44052</v>
      </c>
      <c r="W22" s="30">
        <v>44074</v>
      </c>
      <c r="X22" s="30">
        <v>44075</v>
      </c>
      <c r="Y22" s="30">
        <v>44076</v>
      </c>
      <c r="Z22" s="30">
        <v>44077</v>
      </c>
      <c r="AA22" s="30">
        <v>44078</v>
      </c>
      <c r="AB22" s="30">
        <v>44079</v>
      </c>
      <c r="AC22" s="30">
        <v>44080</v>
      </c>
    </row>
    <row r="23" spans="2:29" ht="31.5" customHeight="1" x14ac:dyDescent="0.4">
      <c r="B23" s="71" t="str">
        <f>MonthHeaders</f>
        <v>RUJAN</v>
      </c>
      <c r="C23" s="71"/>
      <c r="D23" s="71"/>
      <c r="E23" s="71"/>
      <c r="F23" s="71"/>
      <c r="G23" s="71"/>
      <c r="H23" s="71"/>
      <c r="I23" s="71" t="str">
        <f>MonthHeaders</f>
        <v>LISTOPAD</v>
      </c>
      <c r="J23" s="71"/>
      <c r="K23" s="71"/>
      <c r="L23" s="71"/>
      <c r="M23" s="71"/>
      <c r="N23" s="71"/>
      <c r="O23" s="71"/>
      <c r="P23" s="71" t="str">
        <f>MonthHeaders</f>
        <v>STUDENI</v>
      </c>
      <c r="Q23" s="71"/>
      <c r="R23" s="71"/>
      <c r="S23" s="71"/>
      <c r="T23" s="71"/>
      <c r="U23" s="71"/>
      <c r="V23" s="71"/>
      <c r="W23" s="71" t="str">
        <f>MonthHeaders</f>
        <v>PROSINAC</v>
      </c>
      <c r="X23" s="71"/>
      <c r="Y23" s="71"/>
      <c r="Z23" s="71"/>
      <c r="AA23" s="71"/>
      <c r="AB23" s="71"/>
      <c r="AC23" s="7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44074</v>
      </c>
      <c r="C25" s="29">
        <v>44075</v>
      </c>
      <c r="D25" s="31">
        <v>44076</v>
      </c>
      <c r="E25" s="30">
        <v>44077</v>
      </c>
      <c r="F25" s="30">
        <v>44078</v>
      </c>
      <c r="G25" s="29">
        <v>44079</v>
      </c>
      <c r="H25" s="30">
        <v>44080</v>
      </c>
      <c r="I25" s="5">
        <f t="array" ref="I25:O30">Lis</f>
        <v>44102</v>
      </c>
      <c r="J25" s="45">
        <v>44103</v>
      </c>
      <c r="K25" s="45">
        <v>44104</v>
      </c>
      <c r="L25" s="5">
        <v>44105</v>
      </c>
      <c r="M25" s="5">
        <v>44106</v>
      </c>
      <c r="N25" s="29">
        <v>44107</v>
      </c>
      <c r="O25" s="5">
        <v>44108</v>
      </c>
      <c r="P25" s="5">
        <f t="array" ref="P25:V30">Stu</f>
        <v>44130</v>
      </c>
      <c r="Q25" s="5">
        <v>44131</v>
      </c>
      <c r="R25" s="5">
        <v>44132</v>
      </c>
      <c r="S25" s="5">
        <v>44133</v>
      </c>
      <c r="T25" s="5">
        <v>44134</v>
      </c>
      <c r="U25" s="45">
        <v>44135</v>
      </c>
      <c r="V25" s="5">
        <v>44136</v>
      </c>
      <c r="W25" s="5">
        <f t="array" ref="W25:AC30">Pro</f>
        <v>44165</v>
      </c>
      <c r="X25" s="29">
        <v>44166</v>
      </c>
      <c r="Y25" s="32">
        <v>44167</v>
      </c>
      <c r="Z25" s="5">
        <v>44168</v>
      </c>
      <c r="AA25" s="5">
        <v>44169</v>
      </c>
      <c r="AB25" s="29">
        <v>44170</v>
      </c>
      <c r="AC25" s="5">
        <v>44171</v>
      </c>
    </row>
    <row r="26" spans="2:29" ht="18" customHeight="1" x14ac:dyDescent="0.4">
      <c r="B26" s="5">
        <v>44081</v>
      </c>
      <c r="C26" s="29">
        <v>44082</v>
      </c>
      <c r="D26" s="32">
        <v>44083</v>
      </c>
      <c r="E26" s="30">
        <v>44084</v>
      </c>
      <c r="F26" s="30">
        <v>44085</v>
      </c>
      <c r="G26" s="29">
        <v>44086</v>
      </c>
      <c r="H26" s="30">
        <v>44087</v>
      </c>
      <c r="I26" s="5">
        <v>44109</v>
      </c>
      <c r="J26" s="29">
        <v>44110</v>
      </c>
      <c r="K26" s="32">
        <v>44111</v>
      </c>
      <c r="L26" s="5">
        <v>44112</v>
      </c>
      <c r="M26" s="5">
        <v>44113</v>
      </c>
      <c r="N26" s="29">
        <v>44114</v>
      </c>
      <c r="O26" s="5">
        <v>44115</v>
      </c>
      <c r="P26" s="5">
        <v>44137</v>
      </c>
      <c r="Q26" s="29">
        <v>44138</v>
      </c>
      <c r="R26" s="32">
        <v>44139</v>
      </c>
      <c r="S26" s="5">
        <v>44140</v>
      </c>
      <c r="T26" s="5">
        <v>44141</v>
      </c>
      <c r="U26" s="29">
        <v>44142</v>
      </c>
      <c r="V26" s="5">
        <v>44143</v>
      </c>
      <c r="W26" s="5">
        <v>44172</v>
      </c>
      <c r="X26" s="29">
        <v>44173</v>
      </c>
      <c r="Y26" s="31">
        <v>44174</v>
      </c>
      <c r="Z26" s="5">
        <v>44175</v>
      </c>
      <c r="AA26" s="5">
        <v>44176</v>
      </c>
      <c r="AB26" s="29">
        <v>44177</v>
      </c>
      <c r="AC26" s="5">
        <v>44178</v>
      </c>
    </row>
    <row r="27" spans="2:29" ht="18" customHeight="1" x14ac:dyDescent="0.4">
      <c r="B27" s="5">
        <v>44088</v>
      </c>
      <c r="C27" s="29">
        <v>44089</v>
      </c>
      <c r="D27" s="31">
        <v>44090</v>
      </c>
      <c r="E27" s="30">
        <v>44091</v>
      </c>
      <c r="F27" s="30">
        <v>44092</v>
      </c>
      <c r="G27" s="29">
        <v>44093</v>
      </c>
      <c r="H27" s="30">
        <v>44094</v>
      </c>
      <c r="I27" s="5">
        <v>44116</v>
      </c>
      <c r="J27" s="29">
        <v>44117</v>
      </c>
      <c r="K27" s="31">
        <v>44118</v>
      </c>
      <c r="L27" s="5">
        <v>44119</v>
      </c>
      <c r="M27" s="5">
        <v>44120</v>
      </c>
      <c r="N27" s="29">
        <v>44121</v>
      </c>
      <c r="O27" s="5">
        <v>44122</v>
      </c>
      <c r="P27" s="5">
        <v>44144</v>
      </c>
      <c r="Q27" s="29">
        <v>44145</v>
      </c>
      <c r="R27" s="31">
        <v>44146</v>
      </c>
      <c r="S27" s="5">
        <v>44147</v>
      </c>
      <c r="T27" s="5">
        <v>44148</v>
      </c>
      <c r="U27" s="29">
        <v>44149</v>
      </c>
      <c r="V27" s="5">
        <v>44150</v>
      </c>
      <c r="W27" s="5">
        <v>44179</v>
      </c>
      <c r="X27" s="29">
        <v>44180</v>
      </c>
      <c r="Y27" s="32">
        <v>44181</v>
      </c>
      <c r="Z27" s="5">
        <v>44182</v>
      </c>
      <c r="AA27" s="5">
        <v>44183</v>
      </c>
      <c r="AB27" s="29">
        <v>44184</v>
      </c>
      <c r="AC27" s="5">
        <v>44185</v>
      </c>
    </row>
    <row r="28" spans="2:29" ht="18" customHeight="1" x14ac:dyDescent="0.4">
      <c r="B28" s="5">
        <v>44095</v>
      </c>
      <c r="C28" s="29">
        <v>44096</v>
      </c>
      <c r="D28" s="32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>
        <v>44123</v>
      </c>
      <c r="J28" s="29">
        <v>44124</v>
      </c>
      <c r="K28" s="32">
        <v>44125</v>
      </c>
      <c r="L28" s="5">
        <v>44126</v>
      </c>
      <c r="M28" s="5">
        <v>44127</v>
      </c>
      <c r="N28" s="29">
        <v>44128</v>
      </c>
      <c r="O28" s="5">
        <v>44129</v>
      </c>
      <c r="P28" s="5">
        <v>44151</v>
      </c>
      <c r="Q28" s="29">
        <v>44152</v>
      </c>
      <c r="R28" s="32">
        <v>44153</v>
      </c>
      <c r="S28" s="5">
        <v>44154</v>
      </c>
      <c r="T28" s="5">
        <v>44155</v>
      </c>
      <c r="U28" s="29">
        <v>44156</v>
      </c>
      <c r="V28" s="5">
        <v>44157</v>
      </c>
      <c r="W28" s="5">
        <v>44186</v>
      </c>
      <c r="X28" s="29">
        <v>44187</v>
      </c>
      <c r="Y28" s="31">
        <v>44188</v>
      </c>
      <c r="Z28" s="5">
        <v>44189</v>
      </c>
      <c r="AA28" s="5">
        <v>44190</v>
      </c>
      <c r="AB28" s="29">
        <v>44191</v>
      </c>
      <c r="AC28" s="5">
        <v>44192</v>
      </c>
    </row>
    <row r="29" spans="2:29" ht="18" customHeight="1" x14ac:dyDescent="0.4">
      <c r="B29" s="5">
        <v>44102</v>
      </c>
      <c r="C29" s="29">
        <v>44103</v>
      </c>
      <c r="D29" s="31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>
        <v>44130</v>
      </c>
      <c r="J29" s="29">
        <v>44131</v>
      </c>
      <c r="K29" s="31">
        <v>44132</v>
      </c>
      <c r="L29" s="5">
        <v>44133</v>
      </c>
      <c r="M29" s="5">
        <v>44134</v>
      </c>
      <c r="N29" s="5">
        <v>44135</v>
      </c>
      <c r="O29" s="5">
        <v>44136</v>
      </c>
      <c r="P29" s="5">
        <v>44158</v>
      </c>
      <c r="Q29" s="29">
        <v>44159</v>
      </c>
      <c r="R29" s="31">
        <v>44160</v>
      </c>
      <c r="S29" s="5">
        <v>44161</v>
      </c>
      <c r="T29" s="5">
        <v>44162</v>
      </c>
      <c r="U29" s="29">
        <v>44163</v>
      </c>
      <c r="V29" s="5">
        <v>44164</v>
      </c>
      <c r="W29" s="5">
        <v>44193</v>
      </c>
      <c r="X29" s="29">
        <v>44194</v>
      </c>
      <c r="Y29" s="32">
        <v>44195</v>
      </c>
      <c r="Z29" s="5">
        <v>44196</v>
      </c>
      <c r="AA29" s="5">
        <v>44197</v>
      </c>
      <c r="AB29" s="29">
        <v>44198</v>
      </c>
      <c r="AC29" s="5">
        <v>44199</v>
      </c>
    </row>
    <row r="30" spans="2:29" ht="18" customHeight="1" x14ac:dyDescent="0.4">
      <c r="B30" s="5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>
        <v>44137</v>
      </c>
      <c r="J30" s="5">
        <v>44138</v>
      </c>
      <c r="K30" s="5">
        <v>44139</v>
      </c>
      <c r="L30" s="5">
        <v>44140</v>
      </c>
      <c r="M30" s="5">
        <v>44141</v>
      </c>
      <c r="N30" s="5">
        <v>44142</v>
      </c>
      <c r="O30" s="5">
        <v>44143</v>
      </c>
      <c r="P30" s="5">
        <v>44165</v>
      </c>
      <c r="Q30" s="5">
        <v>44166</v>
      </c>
      <c r="R30" s="5">
        <v>44167</v>
      </c>
      <c r="S30" s="5">
        <v>44168</v>
      </c>
      <c r="T30" s="5">
        <v>44169</v>
      </c>
      <c r="U30" s="5">
        <v>44170</v>
      </c>
      <c r="V30" s="5">
        <v>44171</v>
      </c>
      <c r="W30" s="5">
        <v>44200</v>
      </c>
      <c r="X30" s="45">
        <v>44201</v>
      </c>
      <c r="Y30" s="31">
        <v>44202</v>
      </c>
      <c r="Z30" s="5">
        <v>44203</v>
      </c>
      <c r="AA30" s="5">
        <v>44204</v>
      </c>
      <c r="AB30" s="5">
        <v>44205</v>
      </c>
      <c r="AC30" s="5">
        <v>44206</v>
      </c>
    </row>
  </sheetData>
  <mergeCells count="22">
    <mergeCell ref="R6:V6"/>
    <mergeCell ref="B1:J1"/>
    <mergeCell ref="K1:O1"/>
    <mergeCell ref="P1:AC1"/>
    <mergeCell ref="B2:AC2"/>
    <mergeCell ref="B3:AC3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07" priority="12">
      <formula>MONTH(B9)&lt;&gt;MONTH($B$11)</formula>
    </cfRule>
  </conditionalFormatting>
  <conditionalFormatting sqref="I9:O14">
    <cfRule type="expression" dxfId="106" priority="11">
      <formula>MONTH(I9)&lt;&gt;MONTH($I$11)</formula>
    </cfRule>
  </conditionalFormatting>
  <conditionalFormatting sqref="P9:V14">
    <cfRule type="expression" dxfId="105" priority="10">
      <formula>MONTH(P9)&lt;&gt;MONTH($P$11)</formula>
    </cfRule>
  </conditionalFormatting>
  <conditionalFormatting sqref="W9:AC14">
    <cfRule type="expression" dxfId="104" priority="9">
      <formula>MONTH(W9)&lt;&gt;MONTH($W$11)</formula>
    </cfRule>
  </conditionalFormatting>
  <conditionalFormatting sqref="B17:H22">
    <cfRule type="expression" dxfId="103" priority="8">
      <formula>MONTH(B17)&lt;&gt;MONTH($B$19)</formula>
    </cfRule>
  </conditionalFormatting>
  <conditionalFormatting sqref="I17:O22">
    <cfRule type="expression" dxfId="102" priority="7">
      <formula>MONTH(I17)&lt;&gt;MONTH($I$19)</formula>
    </cfRule>
  </conditionalFormatting>
  <conditionalFormatting sqref="P17:V22">
    <cfRule type="expression" dxfId="101" priority="6">
      <formula>MONTH(P17)&lt;&gt;MONTH($P$19)</formula>
    </cfRule>
  </conditionalFormatting>
  <conditionalFormatting sqref="W17:AC22">
    <cfRule type="expression" dxfId="100" priority="5">
      <formula>MONTH(W17)&lt;&gt;MONTH($W$19)</formula>
    </cfRule>
  </conditionalFormatting>
  <conditionalFormatting sqref="B25:H30">
    <cfRule type="expression" dxfId="99" priority="4">
      <formula>MONTH(B25)&lt;&gt;MONTH($B$27)</formula>
    </cfRule>
  </conditionalFormatting>
  <conditionalFormatting sqref="I25:O30">
    <cfRule type="expression" dxfId="98" priority="3">
      <formula>MONTH(I25)&lt;&gt;MONTH($I$27)</formula>
    </cfRule>
  </conditionalFormatting>
  <conditionalFormatting sqref="P25:V30">
    <cfRule type="expression" dxfId="97" priority="2">
      <formula>MONTH(P25)&lt;&gt;MONTH($P$27)</formula>
    </cfRule>
  </conditionalFormatting>
  <conditionalFormatting sqref="W25:AC30">
    <cfRule type="expression" dxfId="96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9F20DBE8-E4F2-4960-B671-DEF608665C99}"/>
    <dataValidation allowBlank="1" showInputMessage="1" showErrorMessage="1" prompt="Dani u tjedan za mjesec iz ćelije iznad ove navedeni su u rasponu ćelija od I4 do O4" sqref="I8" xr:uid="{67F26FA4-76E6-4E5B-88B5-4DC16637DEFC}"/>
    <dataValidation allowBlank="1" showInputMessage="1" showErrorMessage="1" prompt="Dani u tjedan za mjesec iz ćelije iznad ove navedeni su u rasponu ćelija od P4 do V4" sqref="P8" xr:uid="{62D767F6-F1DE-4453-B461-D0CABDF86C80}"/>
    <dataValidation allowBlank="1" showInputMessage="1" showErrorMessage="1" prompt="Dani u tjedan za mjesec iz ćelije iznad ove navedeni su u rasponu ćelija od W4 do AC4" sqref="W8" xr:uid="{402A77BC-54ED-444C-A087-AAE29BBCB504}"/>
    <dataValidation allowBlank="1" showInputMessage="1" showErrorMessage="1" prompt="Dani u tjedan za mjesec iz ćelije iznad ove navedeni su u rasponu ćelija od B12 do H12" sqref="B16" xr:uid="{FABC8D95-2B63-4844-BA8D-C71AC6F58480}"/>
    <dataValidation allowBlank="1" showInputMessage="1" showErrorMessage="1" prompt="Dani u tjedan za mjesec iz ćelije iznad ove navedeni su u rasponu ćelija od I12 do O12" sqref="I16" xr:uid="{C8083369-6D0D-4D5F-A8B8-A85986E615A8}"/>
    <dataValidation allowBlank="1" showInputMessage="1" showErrorMessage="1" prompt="Dani u tjedan za mjesec iz ćelije iznad ove navedeni su u rasponu ćelija od P12 do V12" sqref="P16" xr:uid="{6F615C9B-6445-4BCB-89BF-36702451B190}"/>
    <dataValidation allowBlank="1" showInputMessage="1" showErrorMessage="1" prompt="Dani u tjedan za mjesec iz ćelije iznad ove navedeni su u rasponu ćelija od W12 do AC12" sqref="W16" xr:uid="{3095731C-0F12-47BD-9CDC-9D09806AB5D9}"/>
    <dataValidation allowBlank="1" showInputMessage="1" showErrorMessage="1" prompt="Dani u tjedan za mjesec iz ćelije iznad ove navedeni su u rasponu ćelija od B20 do H20" sqref="B24" xr:uid="{A50B614B-F5B5-4895-9567-9E5FCF160BA7}"/>
    <dataValidation allowBlank="1" showInputMessage="1" showErrorMessage="1" prompt="Dani u tjedan za mjesec iz ćelije iznad ove navedeni su u rasponu ćelija od I20 do O20" sqref="I24" xr:uid="{9A9E3BA1-F9F0-4E66-AD15-1EA46E7B16A2}"/>
    <dataValidation allowBlank="1" showInputMessage="1" showErrorMessage="1" prompt="Dani u tjedan za mjesec iz ćelije iznad ove navedeni su u rasponu ćelija od P20 do V20" sqref="P24" xr:uid="{B6171292-1351-47DC-8548-84D15E10635A}"/>
    <dataValidation allowBlank="1" showInputMessage="1" showErrorMessage="1" prompt="Dani u tjedan za mjesec iz ćelije iznad ove navedeni su u rasponu ćelija od W20 do AC20" sqref="W24" xr:uid="{47CDB98A-6811-4DD8-9182-434ADEDB9E4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A3B62313-D08B-4113-8867-C9C86A3A1A2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DC6F21D4-EBC3-4560-9A1C-0F8774A3A6B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DC0DB952-EB95-43AA-9240-2F017249C77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64E7D87F-946B-40AD-9CCD-70488552264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F390E0D3-AA3A-454D-A423-0E01F29D0E7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AA1B4A06-9738-4B1B-80E9-439EAC0EDA18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998BD3D4-C27F-454C-A48D-98698002BF7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2F1FB936-52F3-4A44-BA52-8C3694AF1E4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C0729C89-9B1B-49D3-B1A1-EDFBD08D06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61952A8-EB66-4A51-ADFB-8F4AD7EAB1A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645CC8D6-2179-4A9B-BF48-3E6961F389F2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B575C83-E8D3-471E-949F-2F8D0A1428BB}"/>
    <dataValidation allowBlank="1" showInputMessage="1" showErrorMessage="1" prompt="U ovu ćeliju unesite godinu. Kalendarski se datumi automatski ažuriraju u ćelijama od B3 do AC26" sqref="B2:AC2 B3 B5:B6" xr:uid="{F3D5608E-CA25-4C78-B03E-D39D240B8154}"/>
    <dataValidation allowBlank="1" showInputMessage="1" showErrorMessage="1" prompt="Odaberite prvi dan u tjednu u ćeliji s desne strane, kalendarsku godinu u ćeliji ispod ove" sqref="B1:J1" xr:uid="{57159F2E-6BF1-4097-923A-6484942C786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DC8A4F1B-1D4F-4506-B1E2-770BACD460BC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8F929985-0ADE-4B68-94A5-7253D8A26D07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FB90-6E3A-43BC-8DD5-C9DBD127A367}">
  <sheetPr>
    <tabColor theme="4"/>
    <pageSetUpPr autoPageBreaks="0" fitToPage="1"/>
  </sheetPr>
  <dimension ref="A1:AH30"/>
  <sheetViews>
    <sheetView showGridLines="0" topLeftCell="A2" zoomScaleNormal="100" workbookViewId="0">
      <selection sqref="A1:XFD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6"/>
      <c r="B1" s="73" t="s">
        <v>0</v>
      </c>
      <c r="C1" s="73"/>
      <c r="D1" s="73"/>
      <c r="E1" s="73"/>
      <c r="F1" s="73"/>
      <c r="G1" s="73"/>
      <c r="H1" s="73"/>
      <c r="I1" s="73"/>
      <c r="J1" s="73"/>
      <c r="K1" s="73"/>
      <c r="L1" s="75" t="s">
        <v>2</v>
      </c>
      <c r="M1" s="75"/>
      <c r="N1" s="75"/>
      <c r="O1" s="75"/>
      <c r="P1" s="75"/>
      <c r="Q1" s="18"/>
      <c r="R1" s="74" t="s">
        <v>1</v>
      </c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</row>
    <row r="2" spans="1:34" ht="50.25" customHeight="1" x14ac:dyDescent="0.45">
      <c r="A2" s="3"/>
      <c r="B2" s="72">
        <v>2020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</row>
    <row r="3" spans="1:34" ht="50.25" customHeight="1" x14ac:dyDescent="0.4">
      <c r="A3" s="3"/>
      <c r="B3" s="76" t="s">
        <v>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</row>
    <row r="4" spans="1:34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82" t="s">
        <v>9</v>
      </c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12"/>
      <c r="AB4" s="12"/>
      <c r="AC4" s="12"/>
      <c r="AD4" s="12"/>
      <c r="AE4" s="12"/>
      <c r="AF4" s="12"/>
      <c r="AH4" s="48"/>
    </row>
    <row r="5" spans="1:34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4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77" t="s">
        <v>15</v>
      </c>
      <c r="M6" s="77"/>
      <c r="N6" s="77"/>
      <c r="O6" s="77"/>
      <c r="P6" s="77"/>
      <c r="Q6" s="20"/>
      <c r="R6" s="8"/>
      <c r="S6" s="10"/>
      <c r="T6" s="78" t="s">
        <v>4</v>
      </c>
      <c r="U6" s="78"/>
      <c r="V6" s="78"/>
      <c r="W6" s="78"/>
      <c r="X6" s="78"/>
      <c r="Y6" s="21"/>
      <c r="Z6" s="8"/>
      <c r="AA6" s="8"/>
      <c r="AB6" s="8"/>
      <c r="AC6" s="8"/>
      <c r="AD6" s="8"/>
      <c r="AE6" s="8"/>
      <c r="AF6" s="8"/>
    </row>
    <row r="7" spans="1:34" ht="31.5" customHeight="1" x14ac:dyDescent="0.4">
      <c r="B7" s="71" t="str">
        <f>MonthHeaders</f>
        <v>SIJEČANJ</v>
      </c>
      <c r="C7" s="71"/>
      <c r="D7" s="71"/>
      <c r="E7" s="71"/>
      <c r="F7" s="71"/>
      <c r="G7" s="71"/>
      <c r="H7" s="71"/>
      <c r="I7" s="17"/>
      <c r="J7" s="71" t="str">
        <f>MonthHeaders</f>
        <v>VELJAČA</v>
      </c>
      <c r="K7" s="71"/>
      <c r="L7" s="71"/>
      <c r="M7" s="71"/>
      <c r="N7" s="71"/>
      <c r="O7" s="71"/>
      <c r="P7" s="71"/>
      <c r="Q7" s="17"/>
      <c r="R7" s="71" t="str">
        <f>MonthHeaders</f>
        <v>OŽUJAK</v>
      </c>
      <c r="S7" s="71"/>
      <c r="T7" s="71"/>
      <c r="U7" s="71"/>
      <c r="V7" s="71"/>
      <c r="W7" s="71"/>
      <c r="X7" s="71"/>
      <c r="Y7" s="17"/>
      <c r="Z7" s="71" t="str">
        <f>MonthHeaders</f>
        <v>TRAVANJ</v>
      </c>
      <c r="AA7" s="71"/>
      <c r="AB7" s="71"/>
      <c r="AC7" s="71"/>
      <c r="AD7" s="71"/>
      <c r="AE7" s="71"/>
      <c r="AF7" s="7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50">
        <v>43922</v>
      </c>
      <c r="AC9" s="15">
        <v>43923</v>
      </c>
      <c r="AD9" s="49">
        <v>43924</v>
      </c>
      <c r="AE9" s="15">
        <v>43925</v>
      </c>
      <c r="AF9" s="15">
        <v>43926</v>
      </c>
    </row>
    <row r="10" spans="1:34" ht="18" customHeight="1" x14ac:dyDescent="0.4">
      <c r="B10" s="49">
        <v>43836</v>
      </c>
      <c r="C10" s="15">
        <v>43837</v>
      </c>
      <c r="D10" s="50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50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50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15">
        <v>43929</v>
      </c>
      <c r="AC10" s="15">
        <v>43930</v>
      </c>
      <c r="AD10" s="49">
        <v>43931</v>
      </c>
      <c r="AE10" s="15">
        <v>43932</v>
      </c>
      <c r="AF10" s="15">
        <v>43933</v>
      </c>
    </row>
    <row r="11" spans="1:34" ht="18" customHeight="1" x14ac:dyDescent="0.4">
      <c r="B11" s="49">
        <v>43843</v>
      </c>
      <c r="C11" s="15">
        <v>43844</v>
      </c>
      <c r="D11" s="15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15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15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50">
        <v>43936</v>
      </c>
      <c r="AC11" s="15">
        <v>43937</v>
      </c>
      <c r="AD11" s="49">
        <v>43938</v>
      </c>
      <c r="AE11" s="15">
        <v>43939</v>
      </c>
      <c r="AF11" s="15">
        <v>43940</v>
      </c>
    </row>
    <row r="12" spans="1:34" ht="18" customHeight="1" x14ac:dyDescent="0.4">
      <c r="B12" s="49">
        <v>43850</v>
      </c>
      <c r="C12" s="15">
        <v>43851</v>
      </c>
      <c r="D12" s="50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50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50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15">
        <v>43943</v>
      </c>
      <c r="AC12" s="15">
        <v>43944</v>
      </c>
      <c r="AD12" s="49">
        <v>43945</v>
      </c>
      <c r="AE12" s="15">
        <v>43946</v>
      </c>
      <c r="AF12" s="15">
        <v>43947</v>
      </c>
    </row>
    <row r="13" spans="1:34" ht="18" customHeight="1" x14ac:dyDescent="0.4">
      <c r="B13" s="49">
        <v>43857</v>
      </c>
      <c r="C13" s="15">
        <v>43858</v>
      </c>
      <c r="D13" s="15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15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15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50">
        <v>43950</v>
      </c>
      <c r="AC13" s="15">
        <v>43951</v>
      </c>
      <c r="AD13" s="15">
        <v>43952</v>
      </c>
      <c r="AE13" s="15">
        <v>43953</v>
      </c>
      <c r="AF13" s="15">
        <v>43954</v>
      </c>
    </row>
    <row r="14" spans="1:34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35"/>
      <c r="J15" s="81" t="str">
        <f>MonthHeaders</f>
        <v>LIPANJ</v>
      </c>
      <c r="K15" s="81"/>
      <c r="L15" s="81"/>
      <c r="M15" s="81"/>
      <c r="N15" s="81"/>
      <c r="O15" s="81"/>
      <c r="P15" s="81"/>
      <c r="Q15" s="35"/>
      <c r="R15" s="81" t="str">
        <f>MonthHeaders</f>
        <v>SRPANJ</v>
      </c>
      <c r="S15" s="81"/>
      <c r="T15" s="81"/>
      <c r="U15" s="81"/>
      <c r="V15" s="81"/>
      <c r="W15" s="81"/>
      <c r="X15" s="81"/>
      <c r="Y15" s="3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14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14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49">
        <v>43955</v>
      </c>
      <c r="C18" s="14">
        <v>43956</v>
      </c>
      <c r="D18" s="14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46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46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46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2" ht="18" customHeight="1" x14ac:dyDescent="0.4">
      <c r="B19" s="49">
        <v>43962</v>
      </c>
      <c r="C19" s="14">
        <v>43963</v>
      </c>
      <c r="D19" s="46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14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14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14">
        <v>44055</v>
      </c>
      <c r="AC19" s="14">
        <v>44056</v>
      </c>
      <c r="AD19" s="43">
        <v>44057</v>
      </c>
      <c r="AE19" s="14">
        <v>44058</v>
      </c>
      <c r="AF19" s="14">
        <v>44059</v>
      </c>
    </row>
    <row r="20" spans="2:32" ht="18" customHeight="1" x14ac:dyDescent="0.4">
      <c r="B20" s="49">
        <v>43969</v>
      </c>
      <c r="C20" s="14">
        <v>43970</v>
      </c>
      <c r="D20" s="14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46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46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46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2" ht="18" customHeight="1" x14ac:dyDescent="0.4">
      <c r="B21" s="49">
        <v>43976</v>
      </c>
      <c r="C21" s="14">
        <v>43977</v>
      </c>
      <c r="D21" s="46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14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14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71" t="str">
        <f>MonthHeaders</f>
        <v>RUJAN</v>
      </c>
      <c r="C23" s="71"/>
      <c r="D23" s="71"/>
      <c r="E23" s="71"/>
      <c r="F23" s="71"/>
      <c r="G23" s="71"/>
      <c r="H23" s="71"/>
      <c r="I23" s="17"/>
      <c r="J23" s="71" t="str">
        <f>MonthHeaders</f>
        <v>LISTOPAD</v>
      </c>
      <c r="K23" s="71"/>
      <c r="L23" s="71"/>
      <c r="M23" s="71"/>
      <c r="N23" s="71"/>
      <c r="O23" s="71"/>
      <c r="P23" s="71"/>
      <c r="Q23" s="17"/>
      <c r="R23" s="71" t="str">
        <f>MonthHeaders</f>
        <v>STUDENI</v>
      </c>
      <c r="S23" s="71"/>
      <c r="T23" s="71"/>
      <c r="U23" s="71"/>
      <c r="V23" s="71"/>
      <c r="W23" s="71"/>
      <c r="X23" s="71"/>
      <c r="Y23" s="17"/>
      <c r="Z23" s="71" t="str">
        <f>MonthHeaders</f>
        <v>PROSINAC</v>
      </c>
      <c r="AA23" s="71"/>
      <c r="AB23" s="71"/>
      <c r="AC23" s="71"/>
      <c r="AD23" s="71"/>
      <c r="AE23" s="71"/>
      <c r="AF23" s="71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31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5"/>
      <c r="J25" s="5">
        <f t="array" ref="J25:P30">Lis</f>
        <v>44102</v>
      </c>
      <c r="K25" s="5">
        <v>44103</v>
      </c>
      <c r="L25" s="45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5">
        <v>44167</v>
      </c>
      <c r="AC25" s="5">
        <v>44168</v>
      </c>
      <c r="AD25" s="29">
        <v>44169</v>
      </c>
      <c r="AE25" s="5">
        <v>44170</v>
      </c>
      <c r="AF25" s="5">
        <v>44171</v>
      </c>
    </row>
    <row r="26" spans="2:32" ht="18" customHeight="1" x14ac:dyDescent="0.4">
      <c r="B26" s="29">
        <v>44081</v>
      </c>
      <c r="C26" s="30">
        <v>44082</v>
      </c>
      <c r="D26" s="30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5">
        <v>44110</v>
      </c>
      <c r="L26" s="5">
        <v>44111</v>
      </c>
      <c r="M26" s="5">
        <v>44112</v>
      </c>
      <c r="N26" s="29">
        <v>44113</v>
      </c>
      <c r="O26" s="5">
        <v>44114</v>
      </c>
      <c r="P26" s="5">
        <v>44115</v>
      </c>
      <c r="Q26" s="5"/>
      <c r="R26" s="29">
        <v>44137</v>
      </c>
      <c r="S26" s="5">
        <v>44138</v>
      </c>
      <c r="T26" s="5">
        <v>44139</v>
      </c>
      <c r="U26" s="5">
        <v>44140</v>
      </c>
      <c r="V26" s="29">
        <v>44141</v>
      </c>
      <c r="W26" s="5">
        <v>44142</v>
      </c>
      <c r="X26" s="5">
        <v>44143</v>
      </c>
      <c r="Y26" s="5"/>
      <c r="Z26" s="29">
        <v>44172</v>
      </c>
      <c r="AA26" s="5">
        <v>44173</v>
      </c>
      <c r="AB26" s="31">
        <v>44174</v>
      </c>
      <c r="AC26" s="5">
        <v>44175</v>
      </c>
      <c r="AD26" s="29">
        <v>44176</v>
      </c>
      <c r="AE26" s="5">
        <v>44177</v>
      </c>
      <c r="AF26" s="5">
        <v>44178</v>
      </c>
    </row>
    <row r="27" spans="2:32" ht="18" customHeight="1" x14ac:dyDescent="0.4">
      <c r="B27" s="29">
        <v>44088</v>
      </c>
      <c r="C27" s="30">
        <v>44089</v>
      </c>
      <c r="D27" s="31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5">
        <v>44117</v>
      </c>
      <c r="L27" s="31">
        <v>44118</v>
      </c>
      <c r="M27" s="5">
        <v>44119</v>
      </c>
      <c r="N27" s="29">
        <v>44120</v>
      </c>
      <c r="O27" s="5">
        <v>44121</v>
      </c>
      <c r="P27" s="5">
        <v>44122</v>
      </c>
      <c r="Q27" s="5"/>
      <c r="R27" s="29">
        <v>44144</v>
      </c>
      <c r="S27" s="5">
        <v>44145</v>
      </c>
      <c r="T27" s="31">
        <v>44146</v>
      </c>
      <c r="U27" s="5">
        <v>44147</v>
      </c>
      <c r="V27" s="29">
        <v>44148</v>
      </c>
      <c r="W27" s="5">
        <v>44149</v>
      </c>
      <c r="X27" s="5">
        <v>44150</v>
      </c>
      <c r="Y27" s="5"/>
      <c r="Z27" s="29">
        <v>44179</v>
      </c>
      <c r="AA27" s="5">
        <v>44180</v>
      </c>
      <c r="AB27" s="45">
        <v>44181</v>
      </c>
      <c r="AC27" s="5">
        <v>44182</v>
      </c>
      <c r="AD27" s="29">
        <v>44183</v>
      </c>
      <c r="AE27" s="5">
        <v>44184</v>
      </c>
      <c r="AF27" s="5">
        <v>44185</v>
      </c>
    </row>
    <row r="28" spans="2:32" ht="18" customHeight="1" x14ac:dyDescent="0.4">
      <c r="B28" s="29">
        <v>44095</v>
      </c>
      <c r="C28" s="30">
        <v>44096</v>
      </c>
      <c r="D28" s="30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5">
        <v>44124</v>
      </c>
      <c r="L28" s="5">
        <v>44125</v>
      </c>
      <c r="M28" s="5">
        <v>44126</v>
      </c>
      <c r="N28" s="29">
        <v>44127</v>
      </c>
      <c r="O28" s="5">
        <v>44128</v>
      </c>
      <c r="P28" s="5">
        <v>44129</v>
      </c>
      <c r="Q28" s="5"/>
      <c r="R28" s="29">
        <v>44151</v>
      </c>
      <c r="S28" s="5">
        <v>44152</v>
      </c>
      <c r="T28" s="5">
        <v>44153</v>
      </c>
      <c r="U28" s="5">
        <v>44154</v>
      </c>
      <c r="V28" s="29">
        <v>44155</v>
      </c>
      <c r="W28" s="5">
        <v>44156</v>
      </c>
      <c r="X28" s="5">
        <v>44157</v>
      </c>
      <c r="Y28" s="5"/>
      <c r="Z28" s="29">
        <v>44186</v>
      </c>
      <c r="AA28" s="5">
        <v>44187</v>
      </c>
      <c r="AB28" s="31">
        <v>44188</v>
      </c>
      <c r="AC28" s="5">
        <v>44189</v>
      </c>
      <c r="AD28" s="29">
        <v>44190</v>
      </c>
      <c r="AE28" s="5">
        <v>44191</v>
      </c>
      <c r="AF28" s="5">
        <v>44192</v>
      </c>
    </row>
    <row r="29" spans="2:32" ht="18" customHeight="1" x14ac:dyDescent="0.4">
      <c r="B29" s="29">
        <v>44102</v>
      </c>
      <c r="C29" s="30">
        <v>44103</v>
      </c>
      <c r="D29" s="31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5">
        <v>44131</v>
      </c>
      <c r="L29" s="31">
        <v>44132</v>
      </c>
      <c r="M29" s="5">
        <v>44133</v>
      </c>
      <c r="N29" s="29">
        <v>44134</v>
      </c>
      <c r="O29" s="5">
        <v>44135</v>
      </c>
      <c r="P29" s="5">
        <v>44136</v>
      </c>
      <c r="Q29" s="5"/>
      <c r="R29" s="29">
        <v>44158</v>
      </c>
      <c r="S29" s="5">
        <v>44159</v>
      </c>
      <c r="T29" s="31">
        <v>44160</v>
      </c>
      <c r="U29" s="5">
        <v>44161</v>
      </c>
      <c r="V29" s="29">
        <v>44162</v>
      </c>
      <c r="W29" s="5">
        <v>44163</v>
      </c>
      <c r="X29" s="5">
        <v>44164</v>
      </c>
      <c r="Y29" s="5"/>
      <c r="Z29" s="29">
        <v>44193</v>
      </c>
      <c r="AA29" s="5">
        <v>44194</v>
      </c>
      <c r="AB29" s="45">
        <v>44195</v>
      </c>
      <c r="AC29" s="5">
        <v>44196</v>
      </c>
      <c r="AD29" s="29">
        <v>44197</v>
      </c>
      <c r="AE29" s="5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5">
        <v>44137</v>
      </c>
      <c r="K30" s="5">
        <v>44138</v>
      </c>
      <c r="L30" s="5">
        <v>44139</v>
      </c>
      <c r="M30" s="5">
        <v>44140</v>
      </c>
      <c r="N30" s="5">
        <v>44141</v>
      </c>
      <c r="O30" s="5">
        <v>44142</v>
      </c>
      <c r="P30" s="5">
        <v>44143</v>
      </c>
      <c r="Q30" s="5"/>
      <c r="R30" s="29">
        <v>44165</v>
      </c>
      <c r="S30" s="5">
        <v>44166</v>
      </c>
      <c r="T30" s="5">
        <v>44167</v>
      </c>
      <c r="U30" s="5">
        <v>44168</v>
      </c>
      <c r="V30" s="5">
        <v>44169</v>
      </c>
      <c r="W30" s="5">
        <v>44170</v>
      </c>
      <c r="X30" s="5">
        <v>44171</v>
      </c>
      <c r="Y30" s="5"/>
      <c r="Z30" s="45">
        <v>44200</v>
      </c>
      <c r="AA30" s="5">
        <v>44201</v>
      </c>
      <c r="AB30" s="5">
        <v>44202</v>
      </c>
      <c r="AC30" s="5">
        <v>44203</v>
      </c>
      <c r="AD30" s="5">
        <v>44204</v>
      </c>
      <c r="AE30" s="5">
        <v>44205</v>
      </c>
      <c r="AF30" s="5">
        <v>44206</v>
      </c>
    </row>
  </sheetData>
  <mergeCells count="20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</mergeCells>
  <conditionalFormatting sqref="B9:I14">
    <cfRule type="expression" dxfId="95" priority="12">
      <formula>MONTH(B9)&lt;&gt;MONTH($B$11)</formula>
    </cfRule>
  </conditionalFormatting>
  <conditionalFormatting sqref="J9:Q14">
    <cfRule type="expression" dxfId="94" priority="11">
      <formula>MONTH(J9)&lt;&gt;MONTH($J$11)</formula>
    </cfRule>
  </conditionalFormatting>
  <conditionalFormatting sqref="R9:Y14">
    <cfRule type="expression" dxfId="93" priority="10">
      <formula>MONTH(R9)&lt;&gt;MONTH($R$11)</formula>
    </cfRule>
  </conditionalFormatting>
  <conditionalFormatting sqref="Z9:AF14">
    <cfRule type="expression" dxfId="92" priority="9">
      <formula>MONTH(Z9)&lt;&gt;MONTH($Z$11)</formula>
    </cfRule>
  </conditionalFormatting>
  <conditionalFormatting sqref="B17:I22">
    <cfRule type="expression" dxfId="91" priority="8">
      <formula>MONTH(B17)&lt;&gt;MONTH($B$19)</formula>
    </cfRule>
  </conditionalFormatting>
  <conditionalFormatting sqref="J17:Q22">
    <cfRule type="expression" dxfId="90" priority="7">
      <formula>MONTH(J17)&lt;&gt;MONTH($J$19)</formula>
    </cfRule>
  </conditionalFormatting>
  <conditionalFormatting sqref="R17:Y22">
    <cfRule type="expression" dxfId="89" priority="6">
      <formula>MONTH(R17)&lt;&gt;MONTH($R$19)</formula>
    </cfRule>
  </conditionalFormatting>
  <conditionalFormatting sqref="Z17:AF22">
    <cfRule type="expression" dxfId="88" priority="5">
      <formula>MONTH(Z17)&lt;&gt;MONTH($Z$19)</formula>
    </cfRule>
  </conditionalFormatting>
  <conditionalFormatting sqref="B25:I30">
    <cfRule type="expression" dxfId="87" priority="4">
      <formula>MONTH(B25)&lt;&gt;MONTH($B$27)</formula>
    </cfRule>
  </conditionalFormatting>
  <conditionalFormatting sqref="J25:Q30">
    <cfRule type="expression" dxfId="86" priority="3">
      <formula>MONTH(J25)&lt;&gt;MONTH($J$27)</formula>
    </cfRule>
  </conditionalFormatting>
  <conditionalFormatting sqref="R25:Y30">
    <cfRule type="expression" dxfId="85" priority="2">
      <formula>MONTH(R25)&lt;&gt;MONTH($R$27)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3DAC314D-4214-44D5-8086-B5AA8518F049}"/>
    <dataValidation allowBlank="1" showInputMessage="1" showErrorMessage="1" prompt="Dani u tjedan za mjesec iz ćelije iznad ove navedeni su u rasponu ćelija od I4 do O4" sqref="J8" xr:uid="{B08C56BD-542E-4FBA-B43C-656788368775}"/>
    <dataValidation allowBlank="1" showInputMessage="1" showErrorMessage="1" prompt="Dani u tjedan za mjesec iz ćelije iznad ove navedeni su u rasponu ćelija od P4 do V4" sqref="R8" xr:uid="{9CBD8BE1-E96F-4D94-BC67-68F1595DFEB0}"/>
    <dataValidation allowBlank="1" showInputMessage="1" showErrorMessage="1" prompt="Dani u tjedan za mjesec iz ćelije iznad ove navedeni su u rasponu ćelija od W4 do AC4" sqref="Z8" xr:uid="{CEA31A09-CB2B-4A3E-8954-36D9C6CE8FA6}"/>
    <dataValidation allowBlank="1" showInputMessage="1" showErrorMessage="1" prompt="Dani u tjedan za mjesec iz ćelije iznad ove navedeni su u rasponu ćelija od B12 do H12" sqref="B16" xr:uid="{4BD9A11A-ACFC-4366-B6BB-F2783CED8BF7}"/>
    <dataValidation allowBlank="1" showInputMessage="1" showErrorMessage="1" prompt="Dani u tjedan za mjesec iz ćelije iznad ove navedeni su u rasponu ćelija od I12 do O12" sqref="J16" xr:uid="{7B34D3A8-A43D-48B0-AC3A-5981CC2D7DB9}"/>
    <dataValidation allowBlank="1" showInputMessage="1" showErrorMessage="1" prompt="Dani u tjedan za mjesec iz ćelije iznad ove navedeni su u rasponu ćelija od P12 do V12" sqref="R16" xr:uid="{53611464-5109-4C97-9556-DE3A0C4A202B}"/>
    <dataValidation allowBlank="1" showInputMessage="1" showErrorMessage="1" prompt="Dani u tjedan za mjesec iz ćelije iznad ove navedeni su u rasponu ćelija od W12 do AC12" sqref="Z16" xr:uid="{F07B069D-7A38-465D-81C9-CBD241A7F4B3}"/>
    <dataValidation allowBlank="1" showInputMessage="1" showErrorMessage="1" prompt="Dani u tjedan za mjesec iz ćelije iznad ove navedeni su u rasponu ćelija od B20 do H20" sqref="B24" xr:uid="{C649D971-61B1-4FB7-80BF-1C33F6F42461}"/>
    <dataValidation allowBlank="1" showInputMessage="1" showErrorMessage="1" prompt="Dani u tjedan za mjesec iz ćelije iznad ove navedeni su u rasponu ćelija od I20 do O20" sqref="J24" xr:uid="{5D89B835-D5BA-4AF1-A938-8371B3DC5680}"/>
    <dataValidation allowBlank="1" showInputMessage="1" showErrorMessage="1" prompt="Dani u tjedan za mjesec iz ćelije iznad ove navedeni su u rasponu ćelija od P20 do V20" sqref="R24" xr:uid="{933C8577-FD0E-4EDA-B9C9-DF1277FB26A4}"/>
    <dataValidation allowBlank="1" showInputMessage="1" showErrorMessage="1" prompt="Dani u tjedan za mjesec iz ćelije iznad ove navedeni su u rasponu ćelija od W20 do AC20" sqref="Z24" xr:uid="{038D7CE2-0C4F-48BA-A4E2-4BEA8218ABA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BFAA80A-34A2-4EA6-9203-AAEC04F82BF6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62CACDFD-93AE-405D-B5E5-21D2BC7891FD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A926369-4936-4034-9D13-C655C55AF3B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F9CB550-FE52-4B3E-BF64-196F82F007AD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FA2984D9-15CA-4ADF-8A2F-027FFA0514E7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F0AF386-EB28-4A0B-9287-269C7657B6DF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AE929286-7AEF-4732-BC16-65C56F738BA4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7145680-61C0-425A-A1A9-0D9809C9DCD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C2782AE9-BD92-4BDF-AA52-46D7752D065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5B78C81-B068-4511-84BA-D8396A85C245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225D4D3-9CF6-4FA6-879A-5B0490A46578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49920534-B75F-4808-94EE-47C486ADD138}"/>
    <dataValidation allowBlank="1" showInputMessage="1" showErrorMessage="1" prompt="U ovu ćeliju unesite godinu. Kalendarski se datumi automatski ažuriraju u ćelijama od B3 do AC26" sqref="B2:AF2 B3:B6" xr:uid="{0ABFD05A-3182-45D8-B899-A16E8C53E8C0}"/>
    <dataValidation allowBlank="1" showInputMessage="1" showErrorMessage="1" prompt="Odaberite prvi dan u tjednu u ćeliji s desne strane, kalendarsku godinu u ćeliji ispod ove" sqref="B1:K1" xr:uid="{58E8BD27-CE3F-4A28-A827-8DA55BD53C0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3B82F48-580C-467D-853D-517E308865A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9BE2F471-B538-4BAE-9A5E-6D0F837C2031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AF486-EE4C-4B3F-AEC1-0EBFD6033E61}">
  <sheetPr>
    <tabColor theme="4"/>
    <pageSetUpPr autoPageBreaks="0" fitToPage="1"/>
  </sheetPr>
  <dimension ref="A1:AM30"/>
  <sheetViews>
    <sheetView showGridLines="0" topLeftCell="A2" zoomScaleNormal="100" workbookViewId="0">
      <selection activeCell="AN13" sqref="AN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6"/>
      <c r="B1" s="73" t="s">
        <v>0</v>
      </c>
      <c r="C1" s="73"/>
      <c r="D1" s="73"/>
      <c r="E1" s="73"/>
      <c r="F1" s="73"/>
      <c r="G1" s="73"/>
      <c r="H1" s="73"/>
      <c r="I1" s="73"/>
      <c r="J1" s="73"/>
      <c r="K1" s="73"/>
      <c r="L1" s="75" t="s">
        <v>2</v>
      </c>
      <c r="M1" s="75"/>
      <c r="N1" s="75"/>
      <c r="O1" s="75"/>
      <c r="P1" s="75"/>
      <c r="Q1" s="18"/>
      <c r="R1" s="74" t="s">
        <v>1</v>
      </c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</row>
    <row r="2" spans="1:35" ht="50.25" customHeight="1" x14ac:dyDescent="0.45">
      <c r="A2" s="3"/>
      <c r="B2" s="72">
        <v>2020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</row>
    <row r="3" spans="1:35" ht="50.25" customHeight="1" x14ac:dyDescent="0.4">
      <c r="A3" s="3"/>
      <c r="B3" s="76" t="s">
        <v>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</row>
    <row r="4" spans="1:35" ht="35.1" customHeight="1" x14ac:dyDescent="0.4">
      <c r="A4" s="3"/>
      <c r="B4" s="83" t="s">
        <v>16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</row>
    <row r="5" spans="1:35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5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77" t="s">
        <v>15</v>
      </c>
      <c r="M6" s="77"/>
      <c r="N6" s="77"/>
      <c r="O6" s="77"/>
      <c r="P6" s="77"/>
      <c r="Q6" s="20"/>
      <c r="R6" s="8"/>
      <c r="S6" s="10"/>
      <c r="T6" s="78" t="s">
        <v>4</v>
      </c>
      <c r="U6" s="78"/>
      <c r="V6" s="78"/>
      <c r="W6" s="78"/>
      <c r="X6" s="78"/>
      <c r="Y6" s="21"/>
      <c r="Z6" s="8"/>
      <c r="AA6" s="8"/>
      <c r="AB6" s="8"/>
      <c r="AC6" s="8"/>
      <c r="AD6" s="8"/>
      <c r="AE6" s="8"/>
      <c r="AF6" s="8"/>
    </row>
    <row r="7" spans="1:35" ht="31.5" customHeight="1" x14ac:dyDescent="0.4">
      <c r="B7" s="71" t="str">
        <f>MonthHeaders</f>
        <v>SIJEČANJ</v>
      </c>
      <c r="C7" s="71"/>
      <c r="D7" s="71"/>
      <c r="E7" s="71"/>
      <c r="F7" s="71"/>
      <c r="G7" s="71"/>
      <c r="H7" s="71"/>
      <c r="I7" s="17"/>
      <c r="J7" s="71" t="str">
        <f>MonthHeaders</f>
        <v>VELJAČA</v>
      </c>
      <c r="K7" s="71"/>
      <c r="L7" s="71"/>
      <c r="M7" s="71"/>
      <c r="N7" s="71"/>
      <c r="O7" s="71"/>
      <c r="P7" s="71"/>
      <c r="Q7" s="17"/>
      <c r="R7" s="71" t="str">
        <f>MonthHeaders</f>
        <v>OŽUJAK</v>
      </c>
      <c r="S7" s="71"/>
      <c r="T7" s="71"/>
      <c r="U7" s="71"/>
      <c r="V7" s="71"/>
      <c r="W7" s="71"/>
      <c r="X7" s="71"/>
      <c r="Y7" s="17"/>
      <c r="Z7" s="71" t="str">
        <f>MonthHeaders</f>
        <v>TRAVANJ</v>
      </c>
      <c r="AA7" s="71"/>
      <c r="AB7" s="71"/>
      <c r="AC7" s="71"/>
      <c r="AD7" s="71"/>
      <c r="AE7" s="71"/>
      <c r="AF7" s="71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15">
        <v>43923</v>
      </c>
      <c r="AD9" s="49">
        <v>43924</v>
      </c>
      <c r="AE9" s="15">
        <v>43925</v>
      </c>
      <c r="AF9" s="15">
        <v>43926</v>
      </c>
    </row>
    <row r="10" spans="1:35" ht="18" customHeight="1" x14ac:dyDescent="0.4">
      <c r="B10" s="49">
        <v>43836</v>
      </c>
      <c r="C10" s="15">
        <v>43837</v>
      </c>
      <c r="D10" s="15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15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15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50">
        <v>43929</v>
      </c>
      <c r="AC10" s="15">
        <v>43930</v>
      </c>
      <c r="AD10" s="49">
        <v>43931</v>
      </c>
      <c r="AE10" s="15">
        <v>43932</v>
      </c>
      <c r="AF10" s="15">
        <v>43933</v>
      </c>
    </row>
    <row r="11" spans="1:35" ht="18" customHeight="1" x14ac:dyDescent="0.4">
      <c r="B11" s="49">
        <v>43843</v>
      </c>
      <c r="C11" s="15">
        <v>43844</v>
      </c>
      <c r="D11" s="50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50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50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15">
        <v>43936</v>
      </c>
      <c r="AC11" s="15">
        <v>43937</v>
      </c>
      <c r="AD11" s="49">
        <v>43938</v>
      </c>
      <c r="AE11" s="15">
        <v>43939</v>
      </c>
      <c r="AF11" s="15">
        <v>43940</v>
      </c>
    </row>
    <row r="12" spans="1:35" ht="18" customHeight="1" x14ac:dyDescent="0.4">
      <c r="B12" s="49">
        <v>43850</v>
      </c>
      <c r="C12" s="15">
        <v>43851</v>
      </c>
      <c r="D12" s="15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15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15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50">
        <v>43943</v>
      </c>
      <c r="AC12" s="15">
        <v>43944</v>
      </c>
      <c r="AD12" s="49">
        <v>43945</v>
      </c>
      <c r="AE12" s="15">
        <v>43946</v>
      </c>
      <c r="AF12" s="15">
        <v>43947</v>
      </c>
    </row>
    <row r="13" spans="1:35" ht="18" customHeight="1" x14ac:dyDescent="0.4">
      <c r="B13" s="49">
        <v>43857</v>
      </c>
      <c r="C13" s="15">
        <v>43858</v>
      </c>
      <c r="D13" s="50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50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50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15">
        <v>43950</v>
      </c>
      <c r="AC13" s="15">
        <v>43951</v>
      </c>
      <c r="AD13" s="15">
        <v>43952</v>
      </c>
      <c r="AE13" s="15">
        <v>43953</v>
      </c>
      <c r="AF13" s="15">
        <v>43954</v>
      </c>
    </row>
    <row r="14" spans="1:35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</row>
    <row r="15" spans="1:35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35"/>
      <c r="J15" s="81" t="str">
        <f>MonthHeaders</f>
        <v>LIPANJ</v>
      </c>
      <c r="K15" s="81"/>
      <c r="L15" s="81"/>
      <c r="M15" s="81"/>
      <c r="N15" s="81"/>
      <c r="O15" s="81"/>
      <c r="P15" s="81"/>
      <c r="Q15" s="35"/>
      <c r="R15" s="81" t="str">
        <f>MonthHeaders</f>
        <v>SRPANJ</v>
      </c>
      <c r="S15" s="81"/>
      <c r="T15" s="81"/>
      <c r="U15" s="81"/>
      <c r="V15" s="81"/>
      <c r="W15" s="81"/>
      <c r="X15" s="81"/>
      <c r="Y15" s="3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5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46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46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9" ht="18" customHeight="1" x14ac:dyDescent="0.4">
      <c r="B18" s="49">
        <v>43955</v>
      </c>
      <c r="C18" s="14">
        <v>43956</v>
      </c>
      <c r="D18" s="46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14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14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14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9" ht="18" customHeight="1" x14ac:dyDescent="0.4">
      <c r="B19" s="49">
        <v>43962</v>
      </c>
      <c r="C19" s="14">
        <v>43963</v>
      </c>
      <c r="D19" s="14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46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46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46">
        <v>44055</v>
      </c>
      <c r="AC19" s="14">
        <v>44056</v>
      </c>
      <c r="AD19" s="43">
        <v>44057</v>
      </c>
      <c r="AE19" s="14">
        <v>44058</v>
      </c>
      <c r="AF19" s="14">
        <v>44059</v>
      </c>
      <c r="AM19" s="51"/>
    </row>
    <row r="20" spans="2:39" ht="18" customHeight="1" x14ac:dyDescent="0.4">
      <c r="B20" s="49">
        <v>43969</v>
      </c>
      <c r="C20" s="14">
        <v>43970</v>
      </c>
      <c r="D20" s="46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14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14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14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9" ht="18" customHeight="1" x14ac:dyDescent="0.4">
      <c r="B21" s="49">
        <v>43976</v>
      </c>
      <c r="C21" s="14">
        <v>43977</v>
      </c>
      <c r="D21" s="14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46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46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9" ht="31.5" customHeight="1" x14ac:dyDescent="0.4">
      <c r="B23" s="71" t="str">
        <f>MonthHeaders</f>
        <v>RUJAN</v>
      </c>
      <c r="C23" s="71"/>
      <c r="D23" s="71"/>
      <c r="E23" s="71"/>
      <c r="F23" s="71"/>
      <c r="G23" s="71"/>
      <c r="H23" s="71"/>
      <c r="I23" s="17"/>
      <c r="J23" s="71" t="str">
        <f>MonthHeaders</f>
        <v>LISTOPAD</v>
      </c>
      <c r="K23" s="71"/>
      <c r="L23" s="71"/>
      <c r="M23" s="71"/>
      <c r="N23" s="71"/>
      <c r="O23" s="71"/>
      <c r="P23" s="71"/>
      <c r="Q23" s="17"/>
      <c r="R23" s="71" t="str">
        <f>MonthHeaders</f>
        <v>STUDENI</v>
      </c>
      <c r="S23" s="71"/>
      <c r="T23" s="71"/>
      <c r="U23" s="71"/>
      <c r="V23" s="71"/>
      <c r="W23" s="71"/>
      <c r="X23" s="71"/>
      <c r="Y23" s="17"/>
      <c r="Z23" s="71" t="str">
        <f>MonthHeaders</f>
        <v>PROSINAC</v>
      </c>
      <c r="AA23" s="71"/>
      <c r="AB23" s="71"/>
      <c r="AC23" s="71"/>
      <c r="AD23" s="71"/>
      <c r="AE23" s="71"/>
      <c r="AF23" s="71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30">
        <f t="array" ref="B25:H30">Ruj</f>
        <v>44074</v>
      </c>
      <c r="C25" s="30">
        <v>44075</v>
      </c>
      <c r="D25" s="30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5"/>
      <c r="J25" s="5">
        <f t="array" ref="J25:P30">Lis</f>
        <v>44102</v>
      </c>
      <c r="K25" s="5">
        <v>44103</v>
      </c>
      <c r="L25" s="30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31">
        <v>44167</v>
      </c>
      <c r="AC25" s="5">
        <v>44168</v>
      </c>
      <c r="AD25" s="29">
        <v>44169</v>
      </c>
      <c r="AE25" s="5">
        <v>44170</v>
      </c>
      <c r="AF25" s="5">
        <v>44171</v>
      </c>
    </row>
    <row r="26" spans="2:39" ht="18" customHeight="1" x14ac:dyDescent="0.4">
      <c r="B26" s="29">
        <v>44081</v>
      </c>
      <c r="C26" s="30">
        <v>44082</v>
      </c>
      <c r="D26" s="31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45">
        <v>44110</v>
      </c>
      <c r="L26" s="31">
        <v>44111</v>
      </c>
      <c r="M26" s="45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31">
        <v>44139</v>
      </c>
      <c r="U26" s="45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45">
        <v>44174</v>
      </c>
      <c r="AC26" s="45">
        <v>44175</v>
      </c>
      <c r="AD26" s="29">
        <v>44176</v>
      </c>
      <c r="AE26" s="45">
        <v>44177</v>
      </c>
      <c r="AF26" s="45">
        <v>44178</v>
      </c>
    </row>
    <row r="27" spans="2:39" ht="18" customHeight="1" x14ac:dyDescent="0.4">
      <c r="B27" s="29">
        <v>44088</v>
      </c>
      <c r="C27" s="30">
        <v>44089</v>
      </c>
      <c r="D27" s="30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45">
        <v>44117</v>
      </c>
      <c r="L27" s="45">
        <v>44118</v>
      </c>
      <c r="M27" s="45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45">
        <v>44146</v>
      </c>
      <c r="U27" s="45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31">
        <v>44181</v>
      </c>
      <c r="AC27" s="45">
        <v>44182</v>
      </c>
      <c r="AD27" s="29">
        <v>44183</v>
      </c>
      <c r="AE27" s="45">
        <v>44184</v>
      </c>
      <c r="AF27" s="45">
        <v>44185</v>
      </c>
    </row>
    <row r="28" spans="2:39" ht="18" customHeight="1" x14ac:dyDescent="0.4">
      <c r="B28" s="29">
        <v>44095</v>
      </c>
      <c r="C28" s="30">
        <v>44096</v>
      </c>
      <c r="D28" s="31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45">
        <v>44124</v>
      </c>
      <c r="L28" s="31">
        <v>44125</v>
      </c>
      <c r="M28" s="45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31">
        <v>44153</v>
      </c>
      <c r="U28" s="45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45">
        <v>44188</v>
      </c>
      <c r="AC28" s="45">
        <v>44189</v>
      </c>
      <c r="AD28" s="29">
        <v>44190</v>
      </c>
      <c r="AE28" s="45">
        <v>44191</v>
      </c>
      <c r="AF28" s="45">
        <v>44192</v>
      </c>
    </row>
    <row r="29" spans="2:39" ht="18" customHeight="1" x14ac:dyDescent="0.4">
      <c r="B29" s="29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45">
        <v>44131</v>
      </c>
      <c r="L29" s="45">
        <v>44132</v>
      </c>
      <c r="M29" s="45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45">
        <v>44160</v>
      </c>
      <c r="U29" s="45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31">
        <v>44195</v>
      </c>
      <c r="AC29" s="45">
        <v>44196</v>
      </c>
      <c r="AD29" s="45">
        <v>44197</v>
      </c>
      <c r="AE29" s="45">
        <v>44198</v>
      </c>
      <c r="AF29" s="45">
        <v>44199</v>
      </c>
    </row>
    <row r="30" spans="2:39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</mergeCells>
  <conditionalFormatting sqref="B9:I14">
    <cfRule type="expression" dxfId="83" priority="12">
      <formula>MONTH(B9)&lt;&gt;MONTH($B$11)</formula>
    </cfRule>
  </conditionalFormatting>
  <conditionalFormatting sqref="J9:Q14">
    <cfRule type="expression" dxfId="82" priority="11">
      <formula>MONTH(J9)&lt;&gt;MONTH($J$11)</formula>
    </cfRule>
  </conditionalFormatting>
  <conditionalFormatting sqref="R9:Y14">
    <cfRule type="expression" dxfId="81" priority="10">
      <formula>MONTH(R9)&lt;&gt;MONTH($R$11)</formula>
    </cfRule>
  </conditionalFormatting>
  <conditionalFormatting sqref="Z9:AF14">
    <cfRule type="expression" dxfId="80" priority="9">
      <formula>MONTH(Z9)&lt;&gt;MONTH($Z$11)</formula>
    </cfRule>
  </conditionalFormatting>
  <conditionalFormatting sqref="B17:I22">
    <cfRule type="expression" dxfId="79" priority="8">
      <formula>MONTH(B17)&lt;&gt;MONTH($B$19)</formula>
    </cfRule>
  </conditionalFormatting>
  <conditionalFormatting sqref="J17:Q22">
    <cfRule type="expression" dxfId="78" priority="7">
      <formula>MONTH(J17)&lt;&gt;MONTH($J$19)</formula>
    </cfRule>
  </conditionalFormatting>
  <conditionalFormatting sqref="R17:Y22">
    <cfRule type="expression" dxfId="77" priority="6">
      <formula>MONTH(R17)&lt;&gt;MONTH($R$19)</formula>
    </cfRule>
  </conditionalFormatting>
  <conditionalFormatting sqref="Z17:AF22">
    <cfRule type="expression" dxfId="76" priority="5">
      <formula>MONTH(Z17)&lt;&gt;MONTH($Z$19)</formula>
    </cfRule>
  </conditionalFormatting>
  <conditionalFormatting sqref="B25:I30">
    <cfRule type="expression" dxfId="75" priority="4">
      <formula>MONTH(B25)&lt;&gt;MONTH($B$27)</formula>
    </cfRule>
  </conditionalFormatting>
  <conditionalFormatting sqref="J25:Q30">
    <cfRule type="expression" dxfId="74" priority="3">
      <formula>MONTH(J25)&lt;&gt;MONTH($J$27)</formula>
    </cfRule>
  </conditionalFormatting>
  <conditionalFormatting sqref="R25:Y30">
    <cfRule type="expression" dxfId="73" priority="2">
      <formula>MONTH(R25)&lt;&gt;MONTH($R$27)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F9DC845-91ED-471E-A824-9149C2FA553A}"/>
    <dataValidation allowBlank="1" showInputMessage="1" showErrorMessage="1" prompt="Dani u tjedan za mjesec iz ćelije iznad ove navedeni su u rasponu ćelija od I4 do O4" sqref="J8" xr:uid="{812335AA-ABB5-40EB-B470-74BEA09E5BDD}"/>
    <dataValidation allowBlank="1" showInputMessage="1" showErrorMessage="1" prompt="Dani u tjedan za mjesec iz ćelije iznad ove navedeni su u rasponu ćelija od P4 do V4" sqref="R8" xr:uid="{8FBBE56E-9EC5-44E3-84F6-973B4F8BF60A}"/>
    <dataValidation allowBlank="1" showInputMessage="1" showErrorMessage="1" prompt="Dani u tjedan za mjesec iz ćelije iznad ove navedeni su u rasponu ćelija od W4 do AC4" sqref="Z8" xr:uid="{C5B2AA48-2955-4726-957B-5261D923BF9D}"/>
    <dataValidation allowBlank="1" showInputMessage="1" showErrorMessage="1" prompt="Dani u tjedan za mjesec iz ćelije iznad ove navedeni su u rasponu ćelija od B12 do H12" sqref="B16" xr:uid="{08BD452F-C7C7-44BB-8760-2EBB55007F27}"/>
    <dataValidation allowBlank="1" showInputMessage="1" showErrorMessage="1" prompt="Dani u tjedan za mjesec iz ćelije iznad ove navedeni su u rasponu ćelija od I12 do O12" sqref="J16" xr:uid="{9BE4E49E-DD27-4046-BEEF-A7B564954AC2}"/>
    <dataValidation allowBlank="1" showInputMessage="1" showErrorMessage="1" prompt="Dani u tjedan za mjesec iz ćelije iznad ove navedeni su u rasponu ćelija od P12 do V12" sqref="R16" xr:uid="{A6C72248-D832-4080-92AE-3555388AAD2C}"/>
    <dataValidation allowBlank="1" showInputMessage="1" showErrorMessage="1" prompt="Dani u tjedan za mjesec iz ćelije iznad ove navedeni su u rasponu ćelija od W12 do AC12" sqref="Z16" xr:uid="{726B2E64-082E-4A2A-A9BB-F9B25487999C}"/>
    <dataValidation allowBlank="1" showInputMessage="1" showErrorMessage="1" prompt="Dani u tjedan za mjesec iz ćelije iznad ove navedeni su u rasponu ćelija od B20 do H20" sqref="B24" xr:uid="{EE76466F-A8FB-4C85-9621-D898CD9F9FDA}"/>
    <dataValidation allowBlank="1" showInputMessage="1" showErrorMessage="1" prompt="Dani u tjedan za mjesec iz ćelije iznad ove navedeni su u rasponu ćelija od I20 do O20" sqref="J24" xr:uid="{AF053F93-98A2-4687-BA0D-4AEC95B36AD3}"/>
    <dataValidation allowBlank="1" showInputMessage="1" showErrorMessage="1" prompt="Dani u tjedan za mjesec iz ćelije iznad ove navedeni su u rasponu ćelija od P20 do V20" sqref="R24" xr:uid="{648E809D-312F-421D-8F01-EC3D2F519421}"/>
    <dataValidation allowBlank="1" showInputMessage="1" showErrorMessage="1" prompt="Dani u tjedan za mjesec iz ćelije iznad ove navedeni su u rasponu ćelija od W20 do AC20" sqref="Z24" xr:uid="{6A064B70-0F2E-41D1-AD7D-A75CB18E186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FC1CA13-6C8E-45D1-9428-F07EA8A4D30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2003516-F011-4DA3-B0AF-B2613C9E2794}"/>
    <dataValidation allowBlank="1" showInputMessage="1" showErrorMessage="1" prompt="Odaberite prvi dan u tjednu u ćeliji s desne strane, kalendarsku godinu u ćeliji ispod ove" sqref="B1:K1" xr:uid="{CA23589A-47CB-48BC-9593-80E3C122002A}"/>
    <dataValidation allowBlank="1" showInputMessage="1" showErrorMessage="1" prompt="U ovu ćeliju unesite godinu. Kalendarski se datumi automatski ažuriraju u ćelijama od B3 do AC26" sqref="B2:AF2 B3 B5:B6" xr:uid="{BF90E7F5-0DEB-4E0B-8B7B-BCA95CCC9FD6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E461BA24-FACF-478E-A33F-AF89C8389B0A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B1A498CC-4350-4664-BBF7-77078EC8D499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A2C6315-A576-4B63-BC40-2DF926D28EC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12B18436-0221-44B7-A1DE-53996C3C83E2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271F61A-25B9-4598-8D1A-0F86CD826436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730457AB-1987-44B3-A059-B1E449DF26F6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615D8219-4FBA-48F3-9A1D-6B541AD51BF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9653AFC-09A5-4520-8207-C9756F9B35B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709E09C1-5345-4E26-972D-5A9426C38D4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0667C4F-5B9E-4EE4-A0AB-DAA42518645F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D9E5E45-9D28-4B9A-B213-C9CE8B334FBC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486BA9B-6026-4120-A828-83BE3515D5C6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40EE5-DF72-4560-BB42-C6E2CD0FEC54}">
  <sheetPr>
    <tabColor theme="4"/>
    <pageSetUpPr autoPageBreaks="0" fitToPage="1"/>
  </sheetPr>
  <dimension ref="A1:AG30"/>
  <sheetViews>
    <sheetView showGridLines="0" topLeftCell="A2" zoomScaleNormal="100" workbookViewId="0">
      <selection activeCell="AP10" sqref="AP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73" t="s">
        <v>0</v>
      </c>
      <c r="C1" s="73"/>
      <c r="D1" s="73"/>
      <c r="E1" s="73"/>
      <c r="F1" s="73"/>
      <c r="G1" s="73"/>
      <c r="H1" s="73"/>
      <c r="I1" s="73"/>
      <c r="J1" s="73"/>
      <c r="K1" s="73"/>
      <c r="L1" s="75" t="s">
        <v>2</v>
      </c>
      <c r="M1" s="75"/>
      <c r="N1" s="75"/>
      <c r="O1" s="75"/>
      <c r="P1" s="75"/>
      <c r="Q1" s="26"/>
      <c r="R1" s="74" t="s">
        <v>1</v>
      </c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</row>
    <row r="2" spans="1:33" ht="50.25" customHeight="1" x14ac:dyDescent="0.45">
      <c r="A2" s="3"/>
      <c r="B2" s="72">
        <v>2020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</row>
    <row r="3" spans="1:33" ht="50.25" customHeight="1" x14ac:dyDescent="0.4">
      <c r="A3" s="3"/>
      <c r="B3" s="76" t="s">
        <v>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</row>
    <row r="4" spans="1:33" ht="35.1" customHeight="1" x14ac:dyDescent="0.4">
      <c r="A4" s="3"/>
      <c r="B4" s="12"/>
      <c r="C4" s="12"/>
      <c r="D4" s="86" t="s">
        <v>18</v>
      </c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77" t="s">
        <v>19</v>
      </c>
      <c r="M6" s="77"/>
      <c r="N6" s="77"/>
      <c r="O6" s="77"/>
      <c r="P6" s="77"/>
      <c r="Q6" s="27"/>
      <c r="R6" s="8"/>
      <c r="S6" s="10"/>
      <c r="T6" s="78" t="s">
        <v>20</v>
      </c>
      <c r="U6" s="78"/>
      <c r="V6" s="78"/>
      <c r="W6" s="78"/>
      <c r="X6" s="78"/>
      <c r="Y6" s="28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71" t="str">
        <f>MonthHeaders</f>
        <v>SIJEČANJ</v>
      </c>
      <c r="C7" s="71"/>
      <c r="D7" s="71"/>
      <c r="E7" s="71"/>
      <c r="F7" s="71"/>
      <c r="G7" s="71"/>
      <c r="H7" s="71"/>
      <c r="I7" s="25"/>
      <c r="J7" s="71" t="str">
        <f>MonthHeaders</f>
        <v>VELJAČA</v>
      </c>
      <c r="K7" s="71"/>
      <c r="L7" s="71"/>
      <c r="M7" s="71"/>
      <c r="N7" s="71"/>
      <c r="O7" s="71"/>
      <c r="P7" s="71"/>
      <c r="Q7" s="25"/>
      <c r="R7" s="71" t="str">
        <f>MonthHeaders</f>
        <v>OŽUJAK</v>
      </c>
      <c r="S7" s="71"/>
      <c r="T7" s="71"/>
      <c r="U7" s="71"/>
      <c r="V7" s="71"/>
      <c r="W7" s="71"/>
      <c r="X7" s="71"/>
      <c r="Y7" s="25"/>
      <c r="Z7" s="71" t="str">
        <f>MonthHeaders</f>
        <v>TRAVANJ</v>
      </c>
      <c r="AA7" s="71"/>
      <c r="AB7" s="71"/>
      <c r="AC7" s="71"/>
      <c r="AD7" s="71"/>
      <c r="AE7" s="71"/>
      <c r="AF7" s="7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15">
        <v>43831</v>
      </c>
      <c r="E9" s="56">
        <v>43832</v>
      </c>
      <c r="F9" s="15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49">
        <v>43923</v>
      </c>
      <c r="AD9" s="15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15">
        <v>43836</v>
      </c>
      <c r="C10" s="15">
        <v>43837</v>
      </c>
      <c r="D10" s="15">
        <v>43838</v>
      </c>
      <c r="E10" s="49">
        <v>43839</v>
      </c>
      <c r="F10" s="15">
        <v>43840</v>
      </c>
      <c r="G10" s="15">
        <v>43841</v>
      </c>
      <c r="H10" s="15">
        <v>43842</v>
      </c>
      <c r="I10" s="15"/>
      <c r="J10" s="15">
        <v>43864</v>
      </c>
      <c r="K10" s="15">
        <v>43865</v>
      </c>
      <c r="L10" s="15">
        <v>43866</v>
      </c>
      <c r="M10" s="49">
        <v>43867</v>
      </c>
      <c r="N10" s="15">
        <v>43868</v>
      </c>
      <c r="O10" s="15">
        <v>43869</v>
      </c>
      <c r="P10" s="15">
        <v>43870</v>
      </c>
      <c r="Q10" s="15"/>
      <c r="R10" s="15">
        <v>43892</v>
      </c>
      <c r="S10" s="15">
        <v>43893</v>
      </c>
      <c r="T10" s="15">
        <v>43894</v>
      </c>
      <c r="U10" s="49">
        <v>43895</v>
      </c>
      <c r="V10" s="15">
        <v>43896</v>
      </c>
      <c r="W10" s="15">
        <v>43897</v>
      </c>
      <c r="X10" s="15">
        <v>43898</v>
      </c>
      <c r="Y10" s="15"/>
      <c r="Z10" s="15">
        <v>43927</v>
      </c>
      <c r="AA10" s="15">
        <v>43928</v>
      </c>
      <c r="AB10" s="15">
        <v>43929</v>
      </c>
      <c r="AC10" s="56">
        <v>43930</v>
      </c>
      <c r="AD10" s="15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15">
        <v>43843</v>
      </c>
      <c r="C11" s="15">
        <v>43844</v>
      </c>
      <c r="D11" s="15">
        <v>43845</v>
      </c>
      <c r="E11" s="56">
        <v>43846</v>
      </c>
      <c r="F11" s="15">
        <v>43847</v>
      </c>
      <c r="G11" s="15">
        <v>43848</v>
      </c>
      <c r="H11" s="15">
        <v>43849</v>
      </c>
      <c r="I11" s="15"/>
      <c r="J11" s="15">
        <v>43871</v>
      </c>
      <c r="K11" s="15">
        <v>43872</v>
      </c>
      <c r="L11" s="15">
        <v>43873</v>
      </c>
      <c r="M11" s="56">
        <v>43874</v>
      </c>
      <c r="N11" s="15">
        <v>43875</v>
      </c>
      <c r="O11" s="15">
        <v>43876</v>
      </c>
      <c r="P11" s="15">
        <v>43877</v>
      </c>
      <c r="Q11" s="15"/>
      <c r="R11" s="15">
        <v>43899</v>
      </c>
      <c r="S11" s="15">
        <v>43900</v>
      </c>
      <c r="T11" s="15">
        <v>43901</v>
      </c>
      <c r="U11" s="56">
        <v>43902</v>
      </c>
      <c r="V11" s="15">
        <v>43903</v>
      </c>
      <c r="W11" s="15">
        <v>43904</v>
      </c>
      <c r="X11" s="15">
        <v>43905</v>
      </c>
      <c r="Y11" s="15"/>
      <c r="Z11" s="15">
        <v>43934</v>
      </c>
      <c r="AA11" s="15">
        <v>43935</v>
      </c>
      <c r="AB11" s="15">
        <v>43936</v>
      </c>
      <c r="AC11" s="49">
        <v>43937</v>
      </c>
      <c r="AD11" s="15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15">
        <v>43850</v>
      </c>
      <c r="C12" s="15">
        <v>43851</v>
      </c>
      <c r="D12" s="15">
        <v>43852</v>
      </c>
      <c r="E12" s="49">
        <v>43853</v>
      </c>
      <c r="F12" s="15">
        <v>43854</v>
      </c>
      <c r="G12" s="15">
        <v>43855</v>
      </c>
      <c r="H12" s="15">
        <v>43856</v>
      </c>
      <c r="I12" s="15"/>
      <c r="J12" s="15">
        <v>43878</v>
      </c>
      <c r="K12" s="15">
        <v>43879</v>
      </c>
      <c r="L12" s="15">
        <v>43880</v>
      </c>
      <c r="M12" s="49">
        <v>43881</v>
      </c>
      <c r="N12" s="15">
        <v>43882</v>
      </c>
      <c r="O12" s="15">
        <v>43883</v>
      </c>
      <c r="P12" s="15">
        <v>43884</v>
      </c>
      <c r="Q12" s="15"/>
      <c r="R12" s="15">
        <v>43906</v>
      </c>
      <c r="S12" s="15">
        <v>43907</v>
      </c>
      <c r="T12" s="15">
        <v>43908</v>
      </c>
      <c r="U12" s="49">
        <v>43909</v>
      </c>
      <c r="V12" s="15">
        <v>43910</v>
      </c>
      <c r="W12" s="15">
        <v>43911</v>
      </c>
      <c r="X12" s="15">
        <v>43912</v>
      </c>
      <c r="Y12" s="15"/>
      <c r="Z12" s="15">
        <v>43941</v>
      </c>
      <c r="AA12" s="15">
        <v>43942</v>
      </c>
      <c r="AB12" s="15">
        <v>43943</v>
      </c>
      <c r="AC12" s="56">
        <v>43944</v>
      </c>
      <c r="AD12" s="15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15">
        <v>43857</v>
      </c>
      <c r="C13" s="15">
        <v>43858</v>
      </c>
      <c r="D13" s="15">
        <v>43859</v>
      </c>
      <c r="E13" s="56">
        <v>43860</v>
      </c>
      <c r="F13" s="15">
        <v>43861</v>
      </c>
      <c r="G13" s="15">
        <v>43862</v>
      </c>
      <c r="H13" s="15">
        <v>43863</v>
      </c>
      <c r="I13" s="15"/>
      <c r="J13" s="15">
        <v>43885</v>
      </c>
      <c r="K13" s="15">
        <v>43886</v>
      </c>
      <c r="L13" s="15">
        <v>43887</v>
      </c>
      <c r="M13" s="56">
        <v>43888</v>
      </c>
      <c r="N13" s="15">
        <v>43889</v>
      </c>
      <c r="O13" s="15">
        <v>43890</v>
      </c>
      <c r="P13" s="15">
        <v>43891</v>
      </c>
      <c r="Q13" s="15"/>
      <c r="R13" s="15">
        <v>43913</v>
      </c>
      <c r="S13" s="15">
        <v>43914</v>
      </c>
      <c r="T13" s="15">
        <v>43915</v>
      </c>
      <c r="U13" s="56">
        <v>43916</v>
      </c>
      <c r="V13" s="15">
        <v>43917</v>
      </c>
      <c r="W13" s="15">
        <v>43918</v>
      </c>
      <c r="X13" s="15">
        <v>43919</v>
      </c>
      <c r="Y13" s="15"/>
      <c r="Z13" s="15">
        <v>43948</v>
      </c>
      <c r="AA13" s="15">
        <v>43949</v>
      </c>
      <c r="AB13" s="15">
        <v>43950</v>
      </c>
      <c r="AC13" s="49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15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35"/>
      <c r="J15" s="81" t="str">
        <f>MonthHeaders</f>
        <v>LIPANJ</v>
      </c>
      <c r="K15" s="81"/>
      <c r="L15" s="81"/>
      <c r="M15" s="81"/>
      <c r="N15" s="81"/>
      <c r="O15" s="81"/>
      <c r="P15" s="81"/>
      <c r="Q15" s="35"/>
      <c r="R15" s="81" t="str">
        <f>MonthHeaders</f>
        <v>SRPANJ</v>
      </c>
      <c r="S15" s="81"/>
      <c r="T15" s="81"/>
      <c r="U15" s="81"/>
      <c r="V15" s="81"/>
      <c r="W15" s="81"/>
      <c r="X15" s="81"/>
      <c r="Y15" s="3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5">
        <v>43952</v>
      </c>
      <c r="G17" s="11">
        <v>43953</v>
      </c>
      <c r="H17" s="14">
        <v>43954</v>
      </c>
      <c r="I17" s="14"/>
      <c r="J17" s="14">
        <f t="array" ref="J17:P22">Lip</f>
        <v>43983</v>
      </c>
      <c r="K17" s="14">
        <v>43984</v>
      </c>
      <c r="L17" s="14">
        <v>43985</v>
      </c>
      <c r="M17" s="58">
        <v>43986</v>
      </c>
      <c r="N17" s="14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14">
        <v>44013</v>
      </c>
      <c r="U17" s="57">
        <v>44014</v>
      </c>
      <c r="V17" s="15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15">
        <v>43955</v>
      </c>
      <c r="C18" s="14">
        <v>43956</v>
      </c>
      <c r="D18" s="14">
        <v>43957</v>
      </c>
      <c r="E18" s="57">
        <v>43958</v>
      </c>
      <c r="F18" s="15">
        <v>43959</v>
      </c>
      <c r="G18" s="11">
        <v>43960</v>
      </c>
      <c r="H18" s="14">
        <v>43961</v>
      </c>
      <c r="I18" s="14"/>
      <c r="J18" s="15">
        <v>43990</v>
      </c>
      <c r="K18" s="14">
        <v>43991</v>
      </c>
      <c r="L18" s="14">
        <v>43992</v>
      </c>
      <c r="M18" s="44">
        <v>43993</v>
      </c>
      <c r="N18" s="15">
        <v>43994</v>
      </c>
      <c r="O18" s="11">
        <v>43995</v>
      </c>
      <c r="P18" s="14">
        <v>43996</v>
      </c>
      <c r="Q18" s="14"/>
      <c r="R18" s="15">
        <v>44018</v>
      </c>
      <c r="S18" s="14">
        <v>44019</v>
      </c>
      <c r="T18" s="14">
        <v>44020</v>
      </c>
      <c r="U18" s="44">
        <v>44021</v>
      </c>
      <c r="V18" s="15">
        <v>44022</v>
      </c>
      <c r="W18" s="11">
        <v>44023</v>
      </c>
      <c r="X18" s="14">
        <v>44024</v>
      </c>
      <c r="Y18" s="14"/>
      <c r="Z18" s="14">
        <v>44046</v>
      </c>
      <c r="AA18" s="14">
        <v>44047</v>
      </c>
      <c r="AB18" s="14">
        <v>44048</v>
      </c>
      <c r="AC18" s="43">
        <v>44049</v>
      </c>
      <c r="AD18" s="14">
        <v>44050</v>
      </c>
      <c r="AE18" s="14">
        <v>44051</v>
      </c>
      <c r="AF18" s="14">
        <v>44052</v>
      </c>
    </row>
    <row r="19" spans="2:32" ht="18" customHeight="1" x14ac:dyDescent="0.4">
      <c r="B19" s="15">
        <v>43962</v>
      </c>
      <c r="C19" s="14">
        <v>43963</v>
      </c>
      <c r="D19" s="14">
        <v>43964</v>
      </c>
      <c r="E19" s="44">
        <v>43965</v>
      </c>
      <c r="F19" s="15">
        <v>43966</v>
      </c>
      <c r="G19" s="11">
        <v>43967</v>
      </c>
      <c r="H19" s="14">
        <v>43968</v>
      </c>
      <c r="I19" s="14"/>
      <c r="J19" s="15">
        <v>43997</v>
      </c>
      <c r="K19" s="14">
        <v>43998</v>
      </c>
      <c r="L19" s="14">
        <v>43999</v>
      </c>
      <c r="M19" s="57">
        <v>44000</v>
      </c>
      <c r="N19" s="15">
        <v>44001</v>
      </c>
      <c r="O19" s="11">
        <v>44002</v>
      </c>
      <c r="P19" s="14">
        <v>44003</v>
      </c>
      <c r="Q19" s="14"/>
      <c r="R19" s="15">
        <v>44025</v>
      </c>
      <c r="S19" s="14">
        <v>44026</v>
      </c>
      <c r="T19" s="14">
        <v>44027</v>
      </c>
      <c r="U19" s="57">
        <v>44028</v>
      </c>
      <c r="V19" s="15">
        <v>44029</v>
      </c>
      <c r="W19" s="11">
        <v>44030</v>
      </c>
      <c r="X19" s="14">
        <v>44031</v>
      </c>
      <c r="Y19" s="14"/>
      <c r="Z19" s="14">
        <v>44053</v>
      </c>
      <c r="AA19" s="14">
        <v>44054</v>
      </c>
      <c r="AB19" s="14">
        <v>44055</v>
      </c>
      <c r="AC19" s="58">
        <v>44056</v>
      </c>
      <c r="AD19" s="14">
        <v>44057</v>
      </c>
      <c r="AE19" s="14">
        <v>44058</v>
      </c>
      <c r="AF19" s="14">
        <v>44059</v>
      </c>
    </row>
    <row r="20" spans="2:32" ht="18" customHeight="1" x14ac:dyDescent="0.4">
      <c r="B20" s="15">
        <v>43969</v>
      </c>
      <c r="C20" s="14">
        <v>43970</v>
      </c>
      <c r="D20" s="14">
        <v>43971</v>
      </c>
      <c r="E20" s="57">
        <v>43972</v>
      </c>
      <c r="F20" s="15">
        <v>43973</v>
      </c>
      <c r="G20" s="11">
        <v>43974</v>
      </c>
      <c r="H20" s="14">
        <v>43975</v>
      </c>
      <c r="I20" s="14"/>
      <c r="J20" s="15">
        <v>44004</v>
      </c>
      <c r="K20" s="14">
        <v>44005</v>
      </c>
      <c r="L20" s="14">
        <v>44006</v>
      </c>
      <c r="M20" s="44">
        <v>44007</v>
      </c>
      <c r="N20" s="15">
        <v>44008</v>
      </c>
      <c r="O20" s="11">
        <v>44009</v>
      </c>
      <c r="P20" s="14">
        <v>44010</v>
      </c>
      <c r="Q20" s="14"/>
      <c r="R20" s="15">
        <v>44032</v>
      </c>
      <c r="S20" s="14">
        <v>44033</v>
      </c>
      <c r="T20" s="14">
        <v>44034</v>
      </c>
      <c r="U20" s="44">
        <v>44035</v>
      </c>
      <c r="V20" s="15">
        <v>44036</v>
      </c>
      <c r="W20" s="11">
        <v>44037</v>
      </c>
      <c r="X20" s="14">
        <v>44038</v>
      </c>
      <c r="Y20" s="14"/>
      <c r="Z20" s="14">
        <v>44060</v>
      </c>
      <c r="AA20" s="14">
        <v>44061</v>
      </c>
      <c r="AB20" s="14">
        <v>44062</v>
      </c>
      <c r="AC20" s="43">
        <v>44063</v>
      </c>
      <c r="AD20" s="14">
        <v>44064</v>
      </c>
      <c r="AE20" s="14">
        <v>44065</v>
      </c>
      <c r="AF20" s="14">
        <v>44066</v>
      </c>
    </row>
    <row r="21" spans="2:32" ht="18" customHeight="1" x14ac:dyDescent="0.4">
      <c r="B21" s="15">
        <v>43976</v>
      </c>
      <c r="C21" s="14">
        <v>43977</v>
      </c>
      <c r="D21" s="14">
        <v>43978</v>
      </c>
      <c r="E21" s="44">
        <v>43979</v>
      </c>
      <c r="F21" s="15">
        <v>43980</v>
      </c>
      <c r="G21" s="14">
        <v>43981</v>
      </c>
      <c r="H21" s="14">
        <v>43982</v>
      </c>
      <c r="I21" s="14"/>
      <c r="J21" s="15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15">
        <v>44039</v>
      </c>
      <c r="S21" s="14">
        <v>44040</v>
      </c>
      <c r="T21" s="14">
        <v>44041</v>
      </c>
      <c r="U21" s="58">
        <v>44042</v>
      </c>
      <c r="V21" s="14">
        <v>44043</v>
      </c>
      <c r="W21" s="14">
        <v>44044</v>
      </c>
      <c r="X21" s="14">
        <v>44045</v>
      </c>
      <c r="Y21" s="14"/>
      <c r="Z21" s="14">
        <v>44067</v>
      </c>
      <c r="AA21" s="14">
        <v>44068</v>
      </c>
      <c r="AB21" s="14">
        <v>44069</v>
      </c>
      <c r="AC21" s="58">
        <v>44070</v>
      </c>
      <c r="AD21" s="14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14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71" t="str">
        <f>MonthHeaders</f>
        <v>RUJAN</v>
      </c>
      <c r="C23" s="71"/>
      <c r="D23" s="71"/>
      <c r="E23" s="71"/>
      <c r="F23" s="71"/>
      <c r="G23" s="71"/>
      <c r="H23" s="71"/>
      <c r="I23" s="25"/>
      <c r="J23" s="71" t="str">
        <f>MonthHeaders</f>
        <v>LISTOPAD</v>
      </c>
      <c r="K23" s="71"/>
      <c r="L23" s="71"/>
      <c r="M23" s="71"/>
      <c r="N23" s="71"/>
      <c r="O23" s="71"/>
      <c r="P23" s="71"/>
      <c r="Q23" s="25"/>
      <c r="R23" s="71" t="str">
        <f>MonthHeaders</f>
        <v>STUDENI</v>
      </c>
      <c r="S23" s="71"/>
      <c r="T23" s="71"/>
      <c r="U23" s="71"/>
      <c r="V23" s="71"/>
      <c r="W23" s="71"/>
      <c r="X23" s="71"/>
      <c r="Y23" s="25"/>
      <c r="Z23" s="71" t="str">
        <f>MonthHeaders</f>
        <v>PROSINAC</v>
      </c>
      <c r="AA23" s="71"/>
      <c r="AB23" s="71"/>
      <c r="AC23" s="71"/>
      <c r="AD23" s="71"/>
      <c r="AE23" s="71"/>
      <c r="AF23" s="7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30">
        <v>44076</v>
      </c>
      <c r="E25" s="29">
        <v>44077</v>
      </c>
      <c r="F25" s="30">
        <v>44078</v>
      </c>
      <c r="G25" s="30">
        <v>44079</v>
      </c>
      <c r="H25" s="30">
        <v>44080</v>
      </c>
      <c r="I25" s="5"/>
      <c r="J25" s="45">
        <f t="array" ref="J25:P30">Lis</f>
        <v>44102</v>
      </c>
      <c r="K25" s="45">
        <v>44103</v>
      </c>
      <c r="L25" s="45">
        <v>44104</v>
      </c>
      <c r="M25" s="29">
        <v>44105</v>
      </c>
      <c r="N25" s="45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45">
        <v>44167</v>
      </c>
      <c r="AC25" s="59">
        <v>44168</v>
      </c>
      <c r="AD25" s="45">
        <v>44169</v>
      </c>
      <c r="AE25" s="45">
        <v>44170</v>
      </c>
      <c r="AF25" s="45">
        <v>44171</v>
      </c>
    </row>
    <row r="26" spans="2:32" ht="18" customHeight="1" x14ac:dyDescent="0.4">
      <c r="B26" s="30">
        <v>44081</v>
      </c>
      <c r="C26" s="30">
        <v>44082</v>
      </c>
      <c r="D26" s="30">
        <v>44083</v>
      </c>
      <c r="E26" s="59">
        <v>44084</v>
      </c>
      <c r="F26" s="30">
        <v>44085</v>
      </c>
      <c r="G26" s="30">
        <v>44086</v>
      </c>
      <c r="H26" s="30">
        <v>44087</v>
      </c>
      <c r="I26" s="5"/>
      <c r="J26" s="45">
        <v>44109</v>
      </c>
      <c r="K26" s="45">
        <v>44110</v>
      </c>
      <c r="L26" s="45">
        <v>44111</v>
      </c>
      <c r="M26" s="59">
        <v>44112</v>
      </c>
      <c r="N26" s="45">
        <v>44113</v>
      </c>
      <c r="O26" s="45">
        <v>44114</v>
      </c>
      <c r="P26" s="45">
        <v>44115</v>
      </c>
      <c r="Q26" s="45"/>
      <c r="R26" s="45">
        <v>44137</v>
      </c>
      <c r="S26" s="45">
        <v>44138</v>
      </c>
      <c r="T26" s="45">
        <v>44139</v>
      </c>
      <c r="U26" s="59">
        <v>44140</v>
      </c>
      <c r="V26" s="45">
        <v>44141</v>
      </c>
      <c r="W26" s="45">
        <v>44142</v>
      </c>
      <c r="X26" s="45">
        <v>44143</v>
      </c>
      <c r="Y26" s="45"/>
      <c r="Z26" s="45">
        <v>44172</v>
      </c>
      <c r="AA26" s="45">
        <v>44173</v>
      </c>
      <c r="AB26" s="45">
        <v>44174</v>
      </c>
      <c r="AC26" s="29">
        <v>44175</v>
      </c>
      <c r="AD26" s="45">
        <v>44176</v>
      </c>
      <c r="AE26" s="45">
        <v>44177</v>
      </c>
      <c r="AF26" s="45">
        <v>44178</v>
      </c>
    </row>
    <row r="27" spans="2:32" ht="18" customHeight="1" x14ac:dyDescent="0.4">
      <c r="B27" s="30">
        <v>44088</v>
      </c>
      <c r="C27" s="30">
        <v>44089</v>
      </c>
      <c r="D27" s="30">
        <v>44090</v>
      </c>
      <c r="E27" s="29">
        <v>44091</v>
      </c>
      <c r="F27" s="30">
        <v>44092</v>
      </c>
      <c r="G27" s="30">
        <v>44093</v>
      </c>
      <c r="H27" s="30">
        <v>44094</v>
      </c>
      <c r="I27" s="5"/>
      <c r="J27" s="45">
        <v>44116</v>
      </c>
      <c r="K27" s="45">
        <v>44117</v>
      </c>
      <c r="L27" s="45">
        <v>44118</v>
      </c>
      <c r="M27" s="29">
        <v>44119</v>
      </c>
      <c r="N27" s="45">
        <v>44120</v>
      </c>
      <c r="O27" s="45">
        <v>44121</v>
      </c>
      <c r="P27" s="45">
        <v>44122</v>
      </c>
      <c r="Q27" s="45"/>
      <c r="R27" s="45">
        <v>44144</v>
      </c>
      <c r="S27" s="45">
        <v>44145</v>
      </c>
      <c r="T27" s="45">
        <v>44146</v>
      </c>
      <c r="U27" s="29">
        <v>44147</v>
      </c>
      <c r="V27" s="45">
        <v>44148</v>
      </c>
      <c r="W27" s="45">
        <v>44149</v>
      </c>
      <c r="X27" s="45">
        <v>44150</v>
      </c>
      <c r="Y27" s="45"/>
      <c r="Z27" s="45">
        <v>44179</v>
      </c>
      <c r="AA27" s="45">
        <v>44180</v>
      </c>
      <c r="AB27" s="45">
        <v>44181</v>
      </c>
      <c r="AC27" s="59">
        <v>44182</v>
      </c>
      <c r="AD27" s="45">
        <v>44183</v>
      </c>
      <c r="AE27" s="45">
        <v>44184</v>
      </c>
      <c r="AF27" s="45">
        <v>44185</v>
      </c>
    </row>
    <row r="28" spans="2:32" ht="18" customHeight="1" x14ac:dyDescent="0.4">
      <c r="B28" s="30">
        <v>44095</v>
      </c>
      <c r="C28" s="30">
        <v>44096</v>
      </c>
      <c r="D28" s="30">
        <v>44097</v>
      </c>
      <c r="E28" s="59">
        <v>44098</v>
      </c>
      <c r="F28" s="30">
        <v>44099</v>
      </c>
      <c r="G28" s="30">
        <v>44100</v>
      </c>
      <c r="H28" s="30">
        <v>44101</v>
      </c>
      <c r="I28" s="5"/>
      <c r="J28" s="45">
        <v>44123</v>
      </c>
      <c r="K28" s="45">
        <v>44124</v>
      </c>
      <c r="L28" s="45">
        <v>44125</v>
      </c>
      <c r="M28" s="59">
        <v>44126</v>
      </c>
      <c r="N28" s="45">
        <v>44127</v>
      </c>
      <c r="O28" s="45">
        <v>44128</v>
      </c>
      <c r="P28" s="45">
        <v>44129</v>
      </c>
      <c r="Q28" s="45"/>
      <c r="R28" s="45">
        <v>44151</v>
      </c>
      <c r="S28" s="45">
        <v>44152</v>
      </c>
      <c r="T28" s="45">
        <v>44153</v>
      </c>
      <c r="U28" s="59">
        <v>44154</v>
      </c>
      <c r="V28" s="45">
        <v>44155</v>
      </c>
      <c r="W28" s="45">
        <v>44156</v>
      </c>
      <c r="X28" s="45">
        <v>44157</v>
      </c>
      <c r="Y28" s="45"/>
      <c r="Z28" s="45">
        <v>44186</v>
      </c>
      <c r="AA28" s="45">
        <v>44187</v>
      </c>
      <c r="AB28" s="45">
        <v>44188</v>
      </c>
      <c r="AC28" s="29">
        <v>44189</v>
      </c>
      <c r="AD28" s="45">
        <v>44190</v>
      </c>
      <c r="AE28" s="45">
        <v>44191</v>
      </c>
      <c r="AF28" s="45">
        <v>44192</v>
      </c>
    </row>
    <row r="29" spans="2:32" ht="18" customHeight="1" x14ac:dyDescent="0.4">
      <c r="B29" s="30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45">
        <v>44130</v>
      </c>
      <c r="K29" s="45">
        <v>44131</v>
      </c>
      <c r="L29" s="45">
        <v>44132</v>
      </c>
      <c r="M29" s="29">
        <v>44133</v>
      </c>
      <c r="N29" s="45">
        <v>44134</v>
      </c>
      <c r="O29" s="45">
        <v>44135</v>
      </c>
      <c r="P29" s="45">
        <v>44136</v>
      </c>
      <c r="Q29" s="45"/>
      <c r="R29" s="45">
        <v>44158</v>
      </c>
      <c r="S29" s="45">
        <v>44159</v>
      </c>
      <c r="T29" s="45">
        <v>44160</v>
      </c>
      <c r="U29" s="29">
        <v>44161</v>
      </c>
      <c r="V29" s="45">
        <v>44162</v>
      </c>
      <c r="W29" s="45">
        <v>44163</v>
      </c>
      <c r="X29" s="45">
        <v>44164</v>
      </c>
      <c r="Y29" s="45"/>
      <c r="Z29" s="45">
        <v>44193</v>
      </c>
      <c r="AA29" s="45">
        <v>44194</v>
      </c>
      <c r="AB29" s="45">
        <v>44195</v>
      </c>
      <c r="AC29" s="59">
        <v>44196</v>
      </c>
      <c r="AD29" s="45">
        <v>44197</v>
      </c>
      <c r="AE29" s="45">
        <v>44198</v>
      </c>
      <c r="AF29" s="4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45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71" priority="12">
      <formula>MONTH(B9)&lt;&gt;MONTH($B$11)</formula>
    </cfRule>
  </conditionalFormatting>
  <conditionalFormatting sqref="J9:Q14">
    <cfRule type="expression" dxfId="70" priority="11">
      <formula>MONTH(J9)&lt;&gt;MONTH($J$11)</formula>
    </cfRule>
  </conditionalFormatting>
  <conditionalFormatting sqref="R9:Y14">
    <cfRule type="expression" dxfId="69" priority="10">
      <formula>MONTH(R9)&lt;&gt;MONTH($R$11)</formula>
    </cfRule>
  </conditionalFormatting>
  <conditionalFormatting sqref="Z9:AF14">
    <cfRule type="expression" dxfId="68" priority="9">
      <formula>MONTH(Z9)&lt;&gt;MONTH($Z$11)</formula>
    </cfRule>
  </conditionalFormatting>
  <conditionalFormatting sqref="B17:I22">
    <cfRule type="expression" dxfId="67" priority="8">
      <formula>MONTH(B17)&lt;&gt;MONTH($B$19)</formula>
    </cfRule>
  </conditionalFormatting>
  <conditionalFormatting sqref="J17:Q22">
    <cfRule type="expression" dxfId="66" priority="7">
      <formula>MONTH(J17)&lt;&gt;MONTH($J$19)</formula>
    </cfRule>
  </conditionalFormatting>
  <conditionalFormatting sqref="R17:Y22">
    <cfRule type="expression" dxfId="65" priority="6">
      <formula>MONTH(R17)&lt;&gt;MONTH($R$19)</formula>
    </cfRule>
  </conditionalFormatting>
  <conditionalFormatting sqref="Z17:AF22">
    <cfRule type="expression" dxfId="64" priority="5">
      <formula>MONTH(Z17)&lt;&gt;MONTH($Z$19)</formula>
    </cfRule>
  </conditionalFormatting>
  <conditionalFormatting sqref="B25:I30">
    <cfRule type="expression" dxfId="63" priority="4">
      <formula>MONTH(B25)&lt;&gt;MONTH($B$27)</formula>
    </cfRule>
  </conditionalFormatting>
  <conditionalFormatting sqref="J25:Q30">
    <cfRule type="expression" dxfId="62" priority="3">
      <formula>MONTH(J25)&lt;&gt;MONTH($J$27)</formula>
    </cfRule>
  </conditionalFormatting>
  <conditionalFormatting sqref="R25:Y30">
    <cfRule type="expression" dxfId="61" priority="2">
      <formula>MONTH(R25)&lt;&gt;MONTH($R$27)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62D9A8BD-A421-47B8-BEDF-4F5600400B06}"/>
    <dataValidation allowBlank="1" showInputMessage="1" showErrorMessage="1" prompt="Dani u tjedan za mjesec iz ćelije iznad ove navedeni su u rasponu ćelija od I4 do O4" sqref="J8" xr:uid="{5ADFF2A6-81E1-494E-9DAC-B634E4D16438}"/>
    <dataValidation allowBlank="1" showInputMessage="1" showErrorMessage="1" prompt="Dani u tjedan za mjesec iz ćelije iznad ove navedeni su u rasponu ćelija od P4 do V4" sqref="R8" xr:uid="{01100AC6-E87C-4083-8664-5E19AEA0F769}"/>
    <dataValidation allowBlank="1" showInputMessage="1" showErrorMessage="1" prompt="Dani u tjedan za mjesec iz ćelije iznad ove navedeni su u rasponu ćelija od W4 do AC4" sqref="Z8" xr:uid="{D0DD3A3A-3865-4EE6-9EA0-FCE877A3D1ED}"/>
    <dataValidation allowBlank="1" showInputMessage="1" showErrorMessage="1" prompt="Dani u tjedan za mjesec iz ćelije iznad ove navedeni su u rasponu ćelija od B12 do H12" sqref="B16" xr:uid="{5C8F2E36-B511-4D46-9827-92413BBB2489}"/>
    <dataValidation allowBlank="1" showInputMessage="1" showErrorMessage="1" prompt="Dani u tjedan za mjesec iz ćelije iznad ove navedeni su u rasponu ćelija od I12 do O12" sqref="J16" xr:uid="{A96CA5E2-74E7-49A1-951B-B2E05FC1383A}"/>
    <dataValidation allowBlank="1" showInputMessage="1" showErrorMessage="1" prompt="Dani u tjedan za mjesec iz ćelije iznad ove navedeni su u rasponu ćelija od P12 do V12" sqref="R16" xr:uid="{B00D6A02-C126-408B-93BD-18375BD4BCF8}"/>
    <dataValidation allowBlank="1" showInputMessage="1" showErrorMessage="1" prompt="Dani u tjedan za mjesec iz ćelije iznad ove navedeni su u rasponu ćelija od W12 do AC12" sqref="Z16" xr:uid="{FED3A22C-11C5-49AA-999C-6EC98338071F}"/>
    <dataValidation allowBlank="1" showInputMessage="1" showErrorMessage="1" prompt="Dani u tjedan za mjesec iz ćelije iznad ove navedeni su u rasponu ćelija od B20 do H20" sqref="B24" xr:uid="{2841A808-6B71-4460-A65B-361D2DC8F3F4}"/>
    <dataValidation allowBlank="1" showInputMessage="1" showErrorMessage="1" prompt="Dani u tjedan za mjesec iz ćelije iznad ove navedeni su u rasponu ćelija od I20 do O20" sqref="J24" xr:uid="{E3289663-5BB4-4501-A5D4-55EFF093A624}"/>
    <dataValidation allowBlank="1" showInputMessage="1" showErrorMessage="1" prompt="Dani u tjedan za mjesec iz ćelije iznad ove navedeni su u rasponu ćelija od P20 do V20" sqref="R24" xr:uid="{286FBCFD-7B4A-48B2-98FA-5125C4ACBF7A}"/>
    <dataValidation allowBlank="1" showInputMessage="1" showErrorMessage="1" prompt="Dani u tjedan za mjesec iz ćelije iznad ove navedeni su u rasponu ćelija od W20 do AC20" sqref="Z24" xr:uid="{21586CAA-A9A4-4F3A-8BAB-B863DD3C16B4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248A0BB-08F2-4EE3-BE68-2F64BF27C8CB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F4A8B8DE-B46A-46AA-B97E-B53F248B5B72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15CC295-595B-4746-8AAC-E1E2D0D757A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5D92BD4B-70E0-4C5E-806E-A17F5A17B49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36EB73A9-6C3E-49DE-8369-A8A605745A43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825C824-72F0-4AED-A2AD-2DAF08339369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2C9753D1-9263-47F1-8445-E6B1BA34BECB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6312F96C-7673-4E48-9D6D-4FC4B24951A7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B215466-39D1-47C8-AD08-812E15503E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7C76473A-7305-47E0-85B6-07345145D32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1FC8692E-56A6-40F0-9E91-F62CD35722D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F36034A7-D388-466D-99A7-068BE0B8E2D2}"/>
    <dataValidation allowBlank="1" showInputMessage="1" showErrorMessage="1" prompt="U ovu ćeliju unesite godinu. Kalendarski se datumi automatski ažuriraju u ćelijama od B3 do AC26" sqref="B2:AF2 B3:B6" xr:uid="{CF7B1A0C-7A55-42D9-9FEE-61B80D9CE6DE}"/>
    <dataValidation allowBlank="1" showInputMessage="1" showErrorMessage="1" prompt="Odaberite prvi dan u tjednu u ćeliji s desne strane, kalendarsku godinu u ćeliji ispod ove" sqref="B1:K1" xr:uid="{487F1480-1E7B-4BE6-B436-5413BED8754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E3C58E83-54BF-4A39-9488-E7166E848F97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89CB9344-212E-486C-B304-3E257E676202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51B6-A4BF-413C-866B-7D9289D36AD3}">
  <sheetPr>
    <tabColor theme="4"/>
    <pageSetUpPr autoPageBreaks="0" fitToPage="1"/>
  </sheetPr>
  <dimension ref="A1:AK30"/>
  <sheetViews>
    <sheetView showGridLines="0" topLeftCell="A2" zoomScaleNormal="100" workbookViewId="0">
      <selection activeCell="AV13" sqref="AV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73" t="s">
        <v>0</v>
      </c>
      <c r="C1" s="73"/>
      <c r="D1" s="73"/>
      <c r="E1" s="73"/>
      <c r="F1" s="73"/>
      <c r="G1" s="73"/>
      <c r="H1" s="73"/>
      <c r="I1" s="73"/>
      <c r="J1" s="73"/>
      <c r="K1" s="73"/>
      <c r="L1" s="75" t="s">
        <v>2</v>
      </c>
      <c r="M1" s="75"/>
      <c r="N1" s="75"/>
      <c r="O1" s="75"/>
      <c r="P1" s="75"/>
      <c r="Q1" s="18"/>
      <c r="R1" s="74" t="s">
        <v>1</v>
      </c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</row>
    <row r="2" spans="1:33" ht="50.25" customHeight="1" x14ac:dyDescent="0.45">
      <c r="A2" s="3"/>
      <c r="B2" s="72">
        <v>2020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</row>
    <row r="3" spans="1:33" ht="50.25" customHeight="1" x14ac:dyDescent="0.4">
      <c r="A3" s="3"/>
      <c r="B3" s="76" t="s">
        <v>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</row>
    <row r="4" spans="1:33" ht="35.1" customHeight="1" x14ac:dyDescent="0.4">
      <c r="A4" s="3"/>
      <c r="B4" s="12"/>
      <c r="C4" s="12"/>
      <c r="D4" s="83" t="s">
        <v>17</v>
      </c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77" t="s">
        <v>15</v>
      </c>
      <c r="M6" s="77"/>
      <c r="N6" s="77"/>
      <c r="O6" s="77"/>
      <c r="P6" s="77"/>
      <c r="Q6" s="20"/>
      <c r="R6" s="8"/>
      <c r="S6" s="10"/>
      <c r="T6" s="77" t="s">
        <v>10</v>
      </c>
      <c r="U6" s="77"/>
      <c r="V6" s="77"/>
      <c r="W6" s="77"/>
      <c r="X6" s="77"/>
      <c r="Y6" s="20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71" t="str">
        <f>MonthHeaders</f>
        <v>SIJEČANJ</v>
      </c>
      <c r="C7" s="71"/>
      <c r="D7" s="71"/>
      <c r="E7" s="71"/>
      <c r="F7" s="71"/>
      <c r="G7" s="71"/>
      <c r="H7" s="71"/>
      <c r="I7" s="17"/>
      <c r="J7" s="71" t="str">
        <f>MonthHeaders</f>
        <v>VELJAČA</v>
      </c>
      <c r="K7" s="71"/>
      <c r="L7" s="71"/>
      <c r="M7" s="71"/>
      <c r="N7" s="71"/>
      <c r="O7" s="71"/>
      <c r="P7" s="71"/>
      <c r="Q7" s="17"/>
      <c r="R7" s="71" t="str">
        <f>MonthHeaders</f>
        <v>OŽUJAK</v>
      </c>
      <c r="S7" s="71"/>
      <c r="T7" s="71"/>
      <c r="U7" s="71"/>
      <c r="V7" s="71"/>
      <c r="W7" s="71"/>
      <c r="X7" s="71"/>
      <c r="Y7" s="17"/>
      <c r="Z7" s="71" t="str">
        <f>MonthHeaders</f>
        <v>TRAVANJ</v>
      </c>
      <c r="AA7" s="71"/>
      <c r="AB7" s="71"/>
      <c r="AC7" s="71"/>
      <c r="AD7" s="71"/>
      <c r="AE7" s="71"/>
      <c r="AF7" s="7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50">
        <v>43923</v>
      </c>
      <c r="AD9" s="49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49">
        <v>43836</v>
      </c>
      <c r="C10" s="15">
        <v>43837</v>
      </c>
      <c r="D10" s="15">
        <v>43838</v>
      </c>
      <c r="E10" s="50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15">
        <v>43866</v>
      </c>
      <c r="M10" s="50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15">
        <v>43894</v>
      </c>
      <c r="U10" s="50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15">
        <v>43929</v>
      </c>
      <c r="AC10" s="15">
        <v>43930</v>
      </c>
      <c r="AD10" s="49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49">
        <v>43843</v>
      </c>
      <c r="C11" s="15">
        <v>43844</v>
      </c>
      <c r="D11" s="15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15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15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15">
        <v>43936</v>
      </c>
      <c r="AC11" s="50">
        <v>43937</v>
      </c>
      <c r="AD11" s="49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49">
        <v>43850</v>
      </c>
      <c r="C12" s="15">
        <v>43851</v>
      </c>
      <c r="D12" s="15">
        <v>43852</v>
      </c>
      <c r="E12" s="50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15">
        <v>43880</v>
      </c>
      <c r="M12" s="50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15">
        <v>43908</v>
      </c>
      <c r="U12" s="50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15">
        <v>43943</v>
      </c>
      <c r="AC12" s="53">
        <v>43944</v>
      </c>
      <c r="AD12" s="49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49">
        <v>43857</v>
      </c>
      <c r="C13" s="15">
        <v>43858</v>
      </c>
      <c r="D13" s="15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15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15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15">
        <v>43950</v>
      </c>
      <c r="AC13" s="50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35"/>
      <c r="J15" s="81" t="str">
        <f>MonthHeaders</f>
        <v>LIPANJ</v>
      </c>
      <c r="K15" s="81"/>
      <c r="L15" s="81"/>
      <c r="M15" s="81"/>
      <c r="N15" s="81"/>
      <c r="O15" s="81"/>
      <c r="P15" s="81"/>
      <c r="Q15" s="35"/>
      <c r="R15" s="81" t="str">
        <f>MonthHeaders</f>
        <v>SRPANJ</v>
      </c>
      <c r="S15" s="81"/>
      <c r="T15" s="81"/>
      <c r="U15" s="81"/>
      <c r="V15" s="81"/>
      <c r="W15" s="81"/>
      <c r="X15" s="81"/>
      <c r="Y15" s="3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7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14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14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7" ht="18" customHeight="1" x14ac:dyDescent="0.4">
      <c r="B18" s="49">
        <v>43955</v>
      </c>
      <c r="C18" s="14">
        <v>43956</v>
      </c>
      <c r="D18" s="14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14">
        <v>43992</v>
      </c>
      <c r="M18" s="52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14">
        <v>44020</v>
      </c>
      <c r="U18" s="52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14">
        <v>44048</v>
      </c>
      <c r="AC18" s="46">
        <v>44049</v>
      </c>
      <c r="AD18" s="43">
        <v>44050</v>
      </c>
      <c r="AE18" s="14">
        <v>44051</v>
      </c>
      <c r="AF18" s="14">
        <v>44052</v>
      </c>
    </row>
    <row r="19" spans="2:37" ht="18" customHeight="1" x14ac:dyDescent="0.4">
      <c r="B19" s="49">
        <v>43962</v>
      </c>
      <c r="C19" s="14">
        <v>43963</v>
      </c>
      <c r="D19" s="14">
        <v>43964</v>
      </c>
      <c r="E19" s="52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14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14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14">
        <v>44055</v>
      </c>
      <c r="AC19" s="14">
        <v>44056</v>
      </c>
      <c r="AD19" s="43">
        <v>44057</v>
      </c>
      <c r="AE19" s="14">
        <v>44058</v>
      </c>
      <c r="AF19" s="14">
        <v>44059</v>
      </c>
    </row>
    <row r="20" spans="2:37" ht="18" customHeight="1" x14ac:dyDescent="0.4">
      <c r="B20" s="49">
        <v>43969</v>
      </c>
      <c r="C20" s="14">
        <v>43970</v>
      </c>
      <c r="D20" s="14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14">
        <v>44006</v>
      </c>
      <c r="M20" s="52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14">
        <v>44034</v>
      </c>
      <c r="U20" s="52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14">
        <v>44062</v>
      </c>
      <c r="AC20" s="46">
        <v>44063</v>
      </c>
      <c r="AD20" s="43">
        <v>44064</v>
      </c>
      <c r="AE20" s="14">
        <v>44065</v>
      </c>
      <c r="AF20" s="14">
        <v>44066</v>
      </c>
    </row>
    <row r="21" spans="2:37" ht="18" customHeight="1" x14ac:dyDescent="0.4">
      <c r="B21" s="49">
        <v>43976</v>
      </c>
      <c r="C21" s="14">
        <v>43977</v>
      </c>
      <c r="D21" s="14">
        <v>43978</v>
      </c>
      <c r="E21" s="52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14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14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7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  <c r="AK22" s="51"/>
    </row>
    <row r="23" spans="2:37" ht="31.5" customHeight="1" x14ac:dyDescent="0.4">
      <c r="B23" s="71" t="str">
        <f>MonthHeaders</f>
        <v>RUJAN</v>
      </c>
      <c r="C23" s="71"/>
      <c r="D23" s="71"/>
      <c r="E23" s="71"/>
      <c r="F23" s="71"/>
      <c r="G23" s="71"/>
      <c r="H23" s="71"/>
      <c r="I23" s="17"/>
      <c r="J23" s="71" t="str">
        <f>MonthHeaders</f>
        <v>LISTOPAD</v>
      </c>
      <c r="K23" s="71"/>
      <c r="L23" s="71"/>
      <c r="M23" s="71"/>
      <c r="N23" s="71"/>
      <c r="O23" s="71"/>
      <c r="P23" s="71"/>
      <c r="Q23" s="17"/>
      <c r="R23" s="71" t="str">
        <f>MonthHeaders</f>
        <v>STUDENI</v>
      </c>
      <c r="S23" s="71"/>
      <c r="T23" s="71"/>
      <c r="U23" s="71"/>
      <c r="V23" s="71"/>
      <c r="W23" s="71"/>
      <c r="X23" s="71"/>
      <c r="Y23" s="17"/>
      <c r="Z23" s="71" t="str">
        <f>MonthHeaders</f>
        <v>PROSINAC</v>
      </c>
      <c r="AA23" s="71"/>
      <c r="AB23" s="71"/>
      <c r="AC23" s="71"/>
      <c r="AD23" s="71"/>
      <c r="AE23" s="71"/>
      <c r="AF23" s="71"/>
    </row>
    <row r="24" spans="2:37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30">
        <f t="array" ref="B25:H30">Ruj</f>
        <v>44074</v>
      </c>
      <c r="C25" s="30">
        <v>44075</v>
      </c>
      <c r="D25" s="30">
        <v>44076</v>
      </c>
      <c r="E25" s="31">
        <v>44077</v>
      </c>
      <c r="F25" s="29">
        <v>44078</v>
      </c>
      <c r="G25" s="30">
        <v>44079</v>
      </c>
      <c r="H25" s="30">
        <v>44080</v>
      </c>
      <c r="I25" s="5"/>
      <c r="J25" s="45">
        <f t="array" ref="J25:P30">Lis</f>
        <v>44102</v>
      </c>
      <c r="K25" s="45">
        <v>44103</v>
      </c>
      <c r="L25" s="45">
        <v>44104</v>
      </c>
      <c r="M25" s="31">
        <v>44105</v>
      </c>
      <c r="N25" s="29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45">
        <v>44167</v>
      </c>
      <c r="AC25" s="45">
        <v>44168</v>
      </c>
      <c r="AD25" s="29">
        <v>44169</v>
      </c>
      <c r="AE25" s="45">
        <v>44170</v>
      </c>
      <c r="AF25" s="45">
        <v>44171</v>
      </c>
    </row>
    <row r="26" spans="2:37" ht="18" customHeight="1" x14ac:dyDescent="0.4">
      <c r="B26" s="29">
        <v>44081</v>
      </c>
      <c r="C26" s="30">
        <v>44082</v>
      </c>
      <c r="D26" s="30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45">
        <v>44110</v>
      </c>
      <c r="L26" s="45">
        <v>44111</v>
      </c>
      <c r="M26" s="45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45">
        <v>44139</v>
      </c>
      <c r="U26" s="45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45">
        <v>44174</v>
      </c>
      <c r="AC26" s="31">
        <v>44175</v>
      </c>
      <c r="AD26" s="29">
        <v>44176</v>
      </c>
      <c r="AE26" s="45">
        <v>44177</v>
      </c>
      <c r="AF26" s="45">
        <v>44178</v>
      </c>
    </row>
    <row r="27" spans="2:37" ht="18" customHeight="1" x14ac:dyDescent="0.4">
      <c r="B27" s="29">
        <v>44088</v>
      </c>
      <c r="C27" s="30">
        <v>44089</v>
      </c>
      <c r="D27" s="30">
        <v>44090</v>
      </c>
      <c r="E27" s="31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45">
        <v>44117</v>
      </c>
      <c r="L27" s="45">
        <v>44118</v>
      </c>
      <c r="M27" s="31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45">
        <v>44146</v>
      </c>
      <c r="U27" s="31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45">
        <v>44181</v>
      </c>
      <c r="AC27" s="45">
        <v>44182</v>
      </c>
      <c r="AD27" s="29">
        <v>44183</v>
      </c>
      <c r="AE27" s="45">
        <v>44184</v>
      </c>
      <c r="AF27" s="45">
        <v>44185</v>
      </c>
    </row>
    <row r="28" spans="2:37" ht="18" customHeight="1" x14ac:dyDescent="0.4">
      <c r="B28" s="29">
        <v>44095</v>
      </c>
      <c r="C28" s="30">
        <v>44096</v>
      </c>
      <c r="D28" s="30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45">
        <v>44124</v>
      </c>
      <c r="L28" s="45">
        <v>44125</v>
      </c>
      <c r="M28" s="45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45">
        <v>44153</v>
      </c>
      <c r="U28" s="45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45">
        <v>44188</v>
      </c>
      <c r="AC28" s="31">
        <v>44189</v>
      </c>
      <c r="AD28" s="29">
        <v>44190</v>
      </c>
      <c r="AE28" s="45">
        <v>44191</v>
      </c>
      <c r="AF28" s="45">
        <v>44192</v>
      </c>
    </row>
    <row r="29" spans="2:37" ht="18" customHeight="1" x14ac:dyDescent="0.4">
      <c r="B29" s="29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45">
        <v>44131</v>
      </c>
      <c r="L29" s="45">
        <v>44132</v>
      </c>
      <c r="M29" s="31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45">
        <v>44160</v>
      </c>
      <c r="U29" s="31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45">
        <v>44195</v>
      </c>
      <c r="AC29" s="45">
        <v>44196</v>
      </c>
      <c r="AD29" s="45">
        <v>44197</v>
      </c>
      <c r="AE29" s="45">
        <v>44198</v>
      </c>
      <c r="AF29" s="45">
        <v>44199</v>
      </c>
    </row>
    <row r="30" spans="2:37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59" priority="12">
      <formula>MONTH(B9)&lt;&gt;MONTH($B$11)</formula>
    </cfRule>
  </conditionalFormatting>
  <conditionalFormatting sqref="J9:Q14">
    <cfRule type="expression" dxfId="58" priority="11">
      <formula>MONTH(J9)&lt;&gt;MONTH($J$11)</formula>
    </cfRule>
  </conditionalFormatting>
  <conditionalFormatting sqref="R9:Y14">
    <cfRule type="expression" dxfId="57" priority="10">
      <formula>MONTH(R9)&lt;&gt;MONTH($R$11)</formula>
    </cfRule>
  </conditionalFormatting>
  <conditionalFormatting sqref="Z9:AF14">
    <cfRule type="expression" dxfId="56" priority="9">
      <formula>MONTH(Z9)&lt;&gt;MONTH($Z$11)</formula>
    </cfRule>
  </conditionalFormatting>
  <conditionalFormatting sqref="B17:I22">
    <cfRule type="expression" dxfId="55" priority="8">
      <formula>MONTH(B17)&lt;&gt;MONTH($B$19)</formula>
    </cfRule>
  </conditionalFormatting>
  <conditionalFormatting sqref="J17:Q22">
    <cfRule type="expression" dxfId="54" priority="7">
      <formula>MONTH(J17)&lt;&gt;MONTH($J$19)</formula>
    </cfRule>
  </conditionalFormatting>
  <conditionalFormatting sqref="R17:Y22">
    <cfRule type="expression" dxfId="53" priority="6">
      <formula>MONTH(R17)&lt;&gt;MONTH($R$19)</formula>
    </cfRule>
  </conditionalFormatting>
  <conditionalFormatting sqref="Z17:AF22">
    <cfRule type="expression" dxfId="52" priority="5">
      <formula>MONTH(Z17)&lt;&gt;MONTH($Z$19)</formula>
    </cfRule>
  </conditionalFormatting>
  <conditionalFormatting sqref="B25:I30">
    <cfRule type="expression" dxfId="51" priority="4">
      <formula>MONTH(B25)&lt;&gt;MONTH($B$27)</formula>
    </cfRule>
  </conditionalFormatting>
  <conditionalFormatting sqref="J25:Q30">
    <cfRule type="expression" dxfId="50" priority="3">
      <formula>MONTH(J25)&lt;&gt;MONTH($J$27)</formula>
    </cfRule>
  </conditionalFormatting>
  <conditionalFormatting sqref="R25:Y30">
    <cfRule type="expression" dxfId="49" priority="2">
      <formula>MONTH(R25)&lt;&gt;MONTH($R$27)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78C4AAC2-1498-4385-B51C-12A3977DEEDA}"/>
    <dataValidation allowBlank="1" showInputMessage="1" showErrorMessage="1" prompt="Dani u tjedan za mjesec iz ćelije iznad ove navedeni su u rasponu ćelija od I4 do O4" sqref="J8" xr:uid="{B84E5A90-23C9-4310-A422-4AC98C8EBA51}"/>
    <dataValidation allowBlank="1" showInputMessage="1" showErrorMessage="1" prompt="Dani u tjedan za mjesec iz ćelije iznad ove navedeni su u rasponu ćelija od P4 do V4" sqref="R8" xr:uid="{BED5CA77-B4EF-492E-98E5-A263B7F6B671}"/>
    <dataValidation allowBlank="1" showInputMessage="1" showErrorMessage="1" prompt="Dani u tjedan za mjesec iz ćelije iznad ove navedeni su u rasponu ćelija od W4 do AC4" sqref="Z8" xr:uid="{FDFCA70E-92E4-4441-A0DB-AF9AB229FB78}"/>
    <dataValidation allowBlank="1" showInputMessage="1" showErrorMessage="1" prompt="Dani u tjedan za mjesec iz ćelije iznad ove navedeni su u rasponu ćelija od B12 do H12" sqref="B16" xr:uid="{C2B332D6-7E11-40AA-AE4C-E11EABFC72BC}"/>
    <dataValidation allowBlank="1" showInputMessage="1" showErrorMessage="1" prompt="Dani u tjedan za mjesec iz ćelije iznad ove navedeni su u rasponu ćelija od I12 do O12" sqref="J16" xr:uid="{155AD4A3-655F-451E-96FE-E6CFC16B67E3}"/>
    <dataValidation allowBlank="1" showInputMessage="1" showErrorMessage="1" prompt="Dani u tjedan za mjesec iz ćelije iznad ove navedeni su u rasponu ćelija od P12 do V12" sqref="R16" xr:uid="{9D393CC2-B424-4DB4-9D82-B4A79D831A40}"/>
    <dataValidation allowBlank="1" showInputMessage="1" showErrorMessage="1" prompt="Dani u tjedan za mjesec iz ćelije iznad ove navedeni su u rasponu ćelija od W12 do AC12" sqref="Z16" xr:uid="{5B49D801-085F-42D6-8C4E-7F67D746F796}"/>
    <dataValidation allowBlank="1" showInputMessage="1" showErrorMessage="1" prompt="Dani u tjedan za mjesec iz ćelije iznad ove navedeni su u rasponu ćelija od B20 do H20" sqref="B24" xr:uid="{6CA81963-E6D1-4CCF-BFDF-9E7B7B41527F}"/>
    <dataValidation allowBlank="1" showInputMessage="1" showErrorMessage="1" prompt="Dani u tjedan za mjesec iz ćelije iznad ove navedeni su u rasponu ćelija od I20 do O20" sqref="J24" xr:uid="{66608B0B-16BF-4DA8-8727-2087B26E9071}"/>
    <dataValidation allowBlank="1" showInputMessage="1" showErrorMessage="1" prompt="Dani u tjedan za mjesec iz ćelije iznad ove navedeni su u rasponu ćelija od P20 do V20" sqref="R24" xr:uid="{88C09205-D915-4538-A0D3-5DD6A98C76D6}"/>
    <dataValidation allowBlank="1" showInputMessage="1" showErrorMessage="1" prompt="Dani u tjedan za mjesec iz ćelije iznad ove navedeni su u rasponu ćelija od W20 do AC20" sqref="Z24" xr:uid="{16F1C1ED-9441-4DD6-BCBD-F7D936BF83C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ACC700F-08EE-4EEF-B79E-47F3CE59FEF8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D745BE8-1E9E-45E0-AD94-80EFA2BC5E9F}"/>
    <dataValidation allowBlank="1" showInputMessage="1" showErrorMessage="1" prompt="Odaberite prvi dan u tjednu u ćeliji s desne strane, kalendarsku godinu u ćeliji ispod ove" sqref="B1:K1" xr:uid="{273B9146-21DA-4897-9392-5BFC6AEBEB77}"/>
    <dataValidation allowBlank="1" showInputMessage="1" showErrorMessage="1" prompt="U ovu ćeliju unesite godinu. Kalendarski se datumi automatski ažuriraju u ćelijama od B3 do AC26" sqref="B2:AF2 B3:B6" xr:uid="{2855BEA0-C627-486E-86E6-1E693F6B8C9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C8339B5E-E0CB-4DA6-A13F-05558C55A809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C156BD0-4C64-4BDC-BCA4-BE05B57D99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4D611227-EC3B-45FB-8FDC-6AD1E76E400F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5F7F4CB1-6B7F-4748-B9E3-36C6B903DC46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13220EFD-FFC3-4DE5-8173-741E899B6441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CBD79C87-D01A-458B-9C97-1E891B09FF6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CDED75FD-AA0F-4403-A770-6EFE482AE34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C87B592-2B0B-4DA1-BDF4-A9A998B7966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17CA4DA9-FE69-46A7-96E4-C2BF7F678C4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E3D3E7CE-C8D0-4431-8096-E43449FB6EE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15F16BF-9D99-47A8-A90A-240768281D07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B2DFB330-291D-45A7-9195-2B565C7F761D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42AF-4522-4DCD-9C56-785B2B8EB79E}">
  <sheetPr>
    <tabColor theme="4"/>
    <pageSetUpPr autoPageBreaks="0" fitToPage="1"/>
  </sheetPr>
  <dimension ref="A1:AG30"/>
  <sheetViews>
    <sheetView showGridLines="0" topLeftCell="A2" zoomScale="90" zoomScaleNormal="90" workbookViewId="0">
      <selection activeCell="AL7" sqref="AL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7"/>
      <c r="B1" s="73" t="s">
        <v>0</v>
      </c>
      <c r="C1" s="73"/>
      <c r="D1" s="73"/>
      <c r="E1" s="73"/>
      <c r="F1" s="73"/>
      <c r="G1" s="73"/>
      <c r="H1" s="73"/>
      <c r="I1" s="73"/>
      <c r="J1" s="73"/>
      <c r="K1" s="75" t="s">
        <v>2</v>
      </c>
      <c r="L1" s="75"/>
      <c r="M1" s="75"/>
      <c r="N1" s="75"/>
      <c r="O1" s="75"/>
      <c r="P1" s="74" t="s">
        <v>1</v>
      </c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33" ht="50.25" customHeight="1" x14ac:dyDescent="0.45">
      <c r="A2" s="3"/>
      <c r="B2" s="72">
        <v>2020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33" ht="50.25" customHeight="1" x14ac:dyDescent="0.4">
      <c r="A3" s="3"/>
      <c r="B3" s="76" t="s">
        <v>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spans="1:33" ht="35.1" customHeight="1" x14ac:dyDescent="0.4">
      <c r="A4" s="3"/>
      <c r="B4" s="12"/>
      <c r="C4" s="12"/>
      <c r="D4" s="83" t="s">
        <v>11</v>
      </c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77" t="s">
        <v>14</v>
      </c>
      <c r="L6" s="77"/>
      <c r="M6" s="77"/>
      <c r="N6" s="77"/>
      <c r="O6" s="77"/>
      <c r="P6" s="8"/>
      <c r="Q6" s="10"/>
      <c r="R6" s="77" t="s">
        <v>10</v>
      </c>
      <c r="S6" s="77"/>
      <c r="T6" s="77"/>
      <c r="U6" s="77"/>
      <c r="V6" s="77"/>
      <c r="W6" s="8"/>
      <c r="X6" s="8"/>
      <c r="Y6" s="8"/>
      <c r="Z6" s="8"/>
      <c r="AA6" s="8"/>
      <c r="AB6" s="8"/>
      <c r="AC6" s="8"/>
    </row>
    <row r="7" spans="1:33" ht="31.5" customHeight="1" x14ac:dyDescent="0.4">
      <c r="B7" s="71" t="str">
        <f>MonthHeaders</f>
        <v>SIJEČANJ</v>
      </c>
      <c r="C7" s="71"/>
      <c r="D7" s="71"/>
      <c r="E7" s="71"/>
      <c r="F7" s="71"/>
      <c r="G7" s="71"/>
      <c r="H7" s="71"/>
      <c r="I7" s="71" t="str">
        <f>MonthHeaders</f>
        <v>VELJAČA</v>
      </c>
      <c r="J7" s="71"/>
      <c r="K7" s="71"/>
      <c r="L7" s="71"/>
      <c r="M7" s="71"/>
      <c r="N7" s="71"/>
      <c r="O7" s="71"/>
      <c r="P7" s="71" t="str">
        <f>MonthHeaders</f>
        <v>OŽUJAK</v>
      </c>
      <c r="Q7" s="71"/>
      <c r="R7" s="71"/>
      <c r="S7" s="71"/>
      <c r="T7" s="71"/>
      <c r="U7" s="71"/>
      <c r="V7" s="71"/>
      <c r="W7" s="71" t="str">
        <f>MonthHeaders</f>
        <v>TRAVANJ</v>
      </c>
      <c r="X7" s="71"/>
      <c r="Y7" s="71"/>
      <c r="Z7" s="71"/>
      <c r="AA7" s="71"/>
      <c r="AB7" s="71"/>
      <c r="AC7" s="71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 t="str">
        <f t="array" ref="I8:O8">DayHeaders</f>
        <v>po</v>
      </c>
      <c r="J8" s="34" t="str">
        <v>ut</v>
      </c>
      <c r="K8" s="34" t="str">
        <v>sr</v>
      </c>
      <c r="L8" s="34" t="str">
        <v>če</v>
      </c>
      <c r="M8" s="34" t="str">
        <v>pe</v>
      </c>
      <c r="N8" s="34" t="str">
        <v>su</v>
      </c>
      <c r="O8" s="34" t="str">
        <v>ne</v>
      </c>
      <c r="P8" s="34" t="str">
        <f t="array" ref="P8:V8">DayHeaders</f>
        <v>po</v>
      </c>
      <c r="Q8" s="34" t="str">
        <v>ut</v>
      </c>
      <c r="R8" s="34" t="str">
        <v>sr</v>
      </c>
      <c r="S8" s="34" t="str">
        <v>če</v>
      </c>
      <c r="T8" s="34" t="str">
        <v>pe</v>
      </c>
      <c r="U8" s="34" t="str">
        <v>su</v>
      </c>
      <c r="V8" s="34" t="str">
        <v>ne</v>
      </c>
      <c r="W8" s="34" t="str">
        <f t="array" ref="W8:AC8">DayHeaders</f>
        <v>po</v>
      </c>
      <c r="X8" s="34" t="str">
        <v>ut</v>
      </c>
      <c r="Y8" s="34" t="str">
        <v>sr</v>
      </c>
      <c r="Z8" s="34" t="str">
        <v>če</v>
      </c>
      <c r="AA8" s="34" t="str">
        <v>pe</v>
      </c>
      <c r="AB8" s="34" t="str">
        <v>su</v>
      </c>
      <c r="AC8" s="34" t="str">
        <v>ne</v>
      </c>
    </row>
    <row r="9" spans="1:33" ht="18" customHeight="1" x14ac:dyDescent="0.4">
      <c r="B9" s="22">
        <f t="array" ref="B9:H14">Sij</f>
        <v>43829</v>
      </c>
      <c r="C9" s="15">
        <v>43830</v>
      </c>
      <c r="D9" s="15">
        <v>43831</v>
      </c>
      <c r="E9" s="15">
        <v>43832</v>
      </c>
      <c r="F9" s="15">
        <v>43833</v>
      </c>
      <c r="G9" s="49">
        <v>43834</v>
      </c>
      <c r="H9" s="15">
        <v>43835</v>
      </c>
      <c r="I9" s="15">
        <f t="array" ref="I9:O14">Velj</f>
        <v>43857</v>
      </c>
      <c r="J9" s="15">
        <v>43858</v>
      </c>
      <c r="K9" s="15">
        <v>43859</v>
      </c>
      <c r="L9" s="15">
        <v>43860</v>
      </c>
      <c r="M9" s="15">
        <v>43861</v>
      </c>
      <c r="N9" s="49">
        <v>43862</v>
      </c>
      <c r="O9" s="15">
        <v>43863</v>
      </c>
      <c r="P9" s="15">
        <f t="array" ref="P9:V14">Ožu</f>
        <v>43885</v>
      </c>
      <c r="Q9" s="15">
        <v>43886</v>
      </c>
      <c r="R9" s="15">
        <v>43887</v>
      </c>
      <c r="S9" s="15">
        <v>43888</v>
      </c>
      <c r="T9" s="15">
        <v>43889</v>
      </c>
      <c r="U9" s="15">
        <v>43890</v>
      </c>
      <c r="V9" s="15">
        <v>43891</v>
      </c>
      <c r="W9" s="15">
        <f t="array" ref="W9:AC14">Tra</f>
        <v>43920</v>
      </c>
      <c r="X9" s="15">
        <v>43921</v>
      </c>
      <c r="Y9" s="15">
        <v>43922</v>
      </c>
      <c r="Z9" s="50">
        <v>43923</v>
      </c>
      <c r="AA9" s="15">
        <v>43924</v>
      </c>
      <c r="AB9" s="49">
        <v>43925</v>
      </c>
      <c r="AC9" s="22">
        <v>43926</v>
      </c>
      <c r="AD9" s="16"/>
    </row>
    <row r="10" spans="1:33" ht="18" customHeight="1" x14ac:dyDescent="0.4">
      <c r="B10" s="22">
        <v>43836</v>
      </c>
      <c r="C10" s="49">
        <v>43837</v>
      </c>
      <c r="D10" s="15">
        <v>43838</v>
      </c>
      <c r="E10" s="50">
        <v>43839</v>
      </c>
      <c r="F10" s="15">
        <v>43840</v>
      </c>
      <c r="G10" s="49">
        <v>43841</v>
      </c>
      <c r="H10" s="15">
        <v>43842</v>
      </c>
      <c r="I10" s="15">
        <v>43864</v>
      </c>
      <c r="J10" s="49">
        <v>43865</v>
      </c>
      <c r="K10" s="15">
        <v>43866</v>
      </c>
      <c r="L10" s="50">
        <v>43867</v>
      </c>
      <c r="M10" s="15">
        <v>43868</v>
      </c>
      <c r="N10" s="49">
        <v>43869</v>
      </c>
      <c r="O10" s="15">
        <v>43870</v>
      </c>
      <c r="P10" s="15">
        <v>43892</v>
      </c>
      <c r="Q10" s="49">
        <v>43893</v>
      </c>
      <c r="R10" s="15">
        <v>43894</v>
      </c>
      <c r="S10" s="50">
        <v>43895</v>
      </c>
      <c r="T10" s="15">
        <v>43896</v>
      </c>
      <c r="U10" s="49">
        <v>43897</v>
      </c>
      <c r="V10" s="15">
        <v>43898</v>
      </c>
      <c r="W10" s="15">
        <v>43927</v>
      </c>
      <c r="X10" s="49">
        <v>43928</v>
      </c>
      <c r="Y10" s="15">
        <v>43929</v>
      </c>
      <c r="Z10" s="15">
        <v>43930</v>
      </c>
      <c r="AA10" s="15">
        <v>43931</v>
      </c>
      <c r="AB10" s="49">
        <v>43932</v>
      </c>
      <c r="AC10" s="22">
        <v>43933</v>
      </c>
      <c r="AD10" s="16"/>
    </row>
    <row r="11" spans="1:33" ht="18" customHeight="1" x14ac:dyDescent="0.4">
      <c r="B11" s="22">
        <v>43843</v>
      </c>
      <c r="C11" s="49">
        <v>43844</v>
      </c>
      <c r="D11" s="15">
        <v>43845</v>
      </c>
      <c r="E11" s="15">
        <v>43846</v>
      </c>
      <c r="F11" s="15">
        <v>43847</v>
      </c>
      <c r="G11" s="49">
        <v>43848</v>
      </c>
      <c r="H11" s="15">
        <v>43849</v>
      </c>
      <c r="I11" s="15">
        <v>43871</v>
      </c>
      <c r="J11" s="49">
        <v>43872</v>
      </c>
      <c r="K11" s="15">
        <v>43873</v>
      </c>
      <c r="L11" s="15">
        <v>43874</v>
      </c>
      <c r="M11" s="15">
        <v>43875</v>
      </c>
      <c r="N11" s="49">
        <v>43876</v>
      </c>
      <c r="O11" s="15">
        <v>43877</v>
      </c>
      <c r="P11" s="15">
        <v>43899</v>
      </c>
      <c r="Q11" s="49">
        <v>43900</v>
      </c>
      <c r="R11" s="15">
        <v>43901</v>
      </c>
      <c r="S11" s="15">
        <v>43902</v>
      </c>
      <c r="T11" s="15">
        <v>43903</v>
      </c>
      <c r="U11" s="49">
        <v>43904</v>
      </c>
      <c r="V11" s="15">
        <v>43905</v>
      </c>
      <c r="W11" s="15">
        <v>43934</v>
      </c>
      <c r="X11" s="49">
        <v>43935</v>
      </c>
      <c r="Y11" s="15">
        <v>43936</v>
      </c>
      <c r="Z11" s="50">
        <v>43937</v>
      </c>
      <c r="AA11" s="15">
        <v>43938</v>
      </c>
      <c r="AB11" s="49">
        <v>43939</v>
      </c>
      <c r="AC11" s="22">
        <v>43940</v>
      </c>
      <c r="AD11" s="16"/>
    </row>
    <row r="12" spans="1:33" ht="18" customHeight="1" x14ac:dyDescent="0.4">
      <c r="B12" s="22">
        <v>43850</v>
      </c>
      <c r="C12" s="49">
        <v>43851</v>
      </c>
      <c r="D12" s="15">
        <v>43852</v>
      </c>
      <c r="E12" s="50">
        <v>43853</v>
      </c>
      <c r="F12" s="15">
        <v>43854</v>
      </c>
      <c r="G12" s="49">
        <v>43855</v>
      </c>
      <c r="H12" s="15">
        <v>43856</v>
      </c>
      <c r="I12" s="15">
        <v>43878</v>
      </c>
      <c r="J12" s="49">
        <v>43879</v>
      </c>
      <c r="K12" s="15">
        <v>43880</v>
      </c>
      <c r="L12" s="50">
        <v>43881</v>
      </c>
      <c r="M12" s="15">
        <v>43882</v>
      </c>
      <c r="N12" s="49">
        <v>43883</v>
      </c>
      <c r="O12" s="15">
        <v>43884</v>
      </c>
      <c r="P12" s="15">
        <v>43906</v>
      </c>
      <c r="Q12" s="49">
        <v>43907</v>
      </c>
      <c r="R12" s="15">
        <v>43908</v>
      </c>
      <c r="S12" s="50">
        <v>43909</v>
      </c>
      <c r="T12" s="15">
        <v>43910</v>
      </c>
      <c r="U12" s="49">
        <v>43911</v>
      </c>
      <c r="V12" s="15">
        <v>43912</v>
      </c>
      <c r="W12" s="15">
        <v>43941</v>
      </c>
      <c r="X12" s="49">
        <v>43942</v>
      </c>
      <c r="Y12" s="15">
        <v>43943</v>
      </c>
      <c r="Z12" s="15">
        <v>43944</v>
      </c>
      <c r="AA12" s="15">
        <v>43945</v>
      </c>
      <c r="AB12" s="49">
        <v>43946</v>
      </c>
      <c r="AC12" s="22">
        <v>43947</v>
      </c>
      <c r="AD12" s="16"/>
    </row>
    <row r="13" spans="1:33" ht="18" customHeight="1" x14ac:dyDescent="0.4">
      <c r="B13" s="22">
        <v>43857</v>
      </c>
      <c r="C13" s="49">
        <v>43858</v>
      </c>
      <c r="D13" s="15">
        <v>43859</v>
      </c>
      <c r="E13" s="15">
        <v>43860</v>
      </c>
      <c r="F13" s="15">
        <v>43861</v>
      </c>
      <c r="G13" s="15">
        <v>43862</v>
      </c>
      <c r="H13" s="15">
        <v>43863</v>
      </c>
      <c r="I13" s="15">
        <v>43885</v>
      </c>
      <c r="J13" s="49">
        <v>43886</v>
      </c>
      <c r="K13" s="15">
        <v>43887</v>
      </c>
      <c r="L13" s="15">
        <v>43888</v>
      </c>
      <c r="M13" s="15">
        <v>43889</v>
      </c>
      <c r="N13" s="49">
        <v>43890</v>
      </c>
      <c r="O13" s="15">
        <v>43891</v>
      </c>
      <c r="P13" s="15">
        <v>43913</v>
      </c>
      <c r="Q13" s="49">
        <v>43914</v>
      </c>
      <c r="R13" s="15">
        <v>43915</v>
      </c>
      <c r="S13" s="15">
        <v>43916</v>
      </c>
      <c r="T13" s="15">
        <v>43917</v>
      </c>
      <c r="U13" s="49">
        <v>43918</v>
      </c>
      <c r="V13" s="15">
        <v>43919</v>
      </c>
      <c r="W13" s="15">
        <v>43948</v>
      </c>
      <c r="X13" s="49">
        <v>43949</v>
      </c>
      <c r="Y13" s="15">
        <v>43950</v>
      </c>
      <c r="Z13" s="50">
        <v>43951</v>
      </c>
      <c r="AA13" s="15">
        <v>43952</v>
      </c>
      <c r="AB13" s="15">
        <v>43953</v>
      </c>
      <c r="AC13" s="22">
        <v>43954</v>
      </c>
      <c r="AD13" s="16"/>
    </row>
    <row r="14" spans="1:33" ht="18" customHeight="1" x14ac:dyDescent="0.4">
      <c r="B14" s="22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>
        <v>43892</v>
      </c>
      <c r="J14" s="15">
        <v>43893</v>
      </c>
      <c r="K14" s="15">
        <v>43894</v>
      </c>
      <c r="L14" s="15">
        <v>43895</v>
      </c>
      <c r="M14" s="15">
        <v>43896</v>
      </c>
      <c r="N14" s="15">
        <v>43897</v>
      </c>
      <c r="O14" s="15">
        <v>43898</v>
      </c>
      <c r="P14" s="15">
        <v>43920</v>
      </c>
      <c r="Q14" s="49">
        <v>43921</v>
      </c>
      <c r="R14" s="15">
        <v>43922</v>
      </c>
      <c r="S14" s="15">
        <v>43923</v>
      </c>
      <c r="T14" s="15">
        <v>43924</v>
      </c>
      <c r="U14" s="15">
        <v>43925</v>
      </c>
      <c r="V14" s="15">
        <v>43926</v>
      </c>
      <c r="W14" s="15">
        <v>43955</v>
      </c>
      <c r="X14" s="15">
        <v>43956</v>
      </c>
      <c r="Y14" s="15">
        <v>43957</v>
      </c>
      <c r="Z14" s="15">
        <v>43958</v>
      </c>
      <c r="AA14" s="15">
        <v>43959</v>
      </c>
      <c r="AB14" s="15">
        <v>43960</v>
      </c>
      <c r="AC14" s="22">
        <v>43961</v>
      </c>
      <c r="AD14" s="16"/>
    </row>
    <row r="15" spans="1:33" ht="31.5" customHeight="1" x14ac:dyDescent="0.4">
      <c r="B15" s="84" t="str">
        <f>MonthHeaders</f>
        <v>SVIBANJ</v>
      </c>
      <c r="C15" s="84"/>
      <c r="D15" s="84"/>
      <c r="E15" s="84"/>
      <c r="F15" s="84"/>
      <c r="G15" s="84"/>
      <c r="H15" s="84"/>
      <c r="I15" s="84" t="str">
        <f>MonthHeaders</f>
        <v>LIPANJ</v>
      </c>
      <c r="J15" s="84"/>
      <c r="K15" s="84"/>
      <c r="L15" s="84"/>
      <c r="M15" s="84"/>
      <c r="N15" s="84"/>
      <c r="O15" s="84"/>
      <c r="P15" s="84" t="str">
        <f>MonthHeaders</f>
        <v>SRPANJ</v>
      </c>
      <c r="Q15" s="84"/>
      <c r="R15" s="84"/>
      <c r="S15" s="84"/>
      <c r="T15" s="84"/>
      <c r="U15" s="84"/>
      <c r="V15" s="84"/>
      <c r="W15" s="84" t="str">
        <f>MonthHeaders</f>
        <v>KOLOVOZ</v>
      </c>
      <c r="X15" s="84"/>
      <c r="Y15" s="84"/>
      <c r="Z15" s="84"/>
      <c r="AA15" s="84"/>
      <c r="AB15" s="84"/>
      <c r="AC15" s="84"/>
      <c r="AG15" s="51"/>
    </row>
    <row r="16" spans="1:33" ht="18" customHeight="1" x14ac:dyDescent="0.4">
      <c r="B16" s="36" t="str">
        <f t="array" ref="B16:H16">DayHeaders</f>
        <v>po</v>
      </c>
      <c r="C16" s="36" t="str">
        <v>ut</v>
      </c>
      <c r="D16" s="36" t="str">
        <v>sr</v>
      </c>
      <c r="E16" s="36" t="str">
        <v>če</v>
      </c>
      <c r="F16" s="36" t="str">
        <v>pe</v>
      </c>
      <c r="G16" s="36" t="str">
        <v>su</v>
      </c>
      <c r="H16" s="36" t="str">
        <v>ne</v>
      </c>
      <c r="I16" s="36" t="str">
        <f t="array" ref="I16:O16">DayHeaders</f>
        <v>po</v>
      </c>
      <c r="J16" s="36" t="str">
        <v>ut</v>
      </c>
      <c r="K16" s="36" t="str">
        <v>sr</v>
      </c>
      <c r="L16" s="36" t="str">
        <v>če</v>
      </c>
      <c r="M16" s="36" t="str">
        <v>pe</v>
      </c>
      <c r="N16" s="36" t="str">
        <v>su</v>
      </c>
      <c r="O16" s="36" t="str">
        <v>ne</v>
      </c>
      <c r="P16" s="36" t="str">
        <f t="array" ref="P16:V16">DayHeaders</f>
        <v>po</v>
      </c>
      <c r="Q16" s="36" t="str">
        <v>ut</v>
      </c>
      <c r="R16" s="36" t="str">
        <v>sr</v>
      </c>
      <c r="S16" s="36" t="str">
        <v>če</v>
      </c>
      <c r="T16" s="36" t="str">
        <v>pe</v>
      </c>
      <c r="U16" s="36" t="str">
        <v>su</v>
      </c>
      <c r="V16" s="36" t="str">
        <v>ne</v>
      </c>
      <c r="W16" s="36" t="str">
        <f t="array" ref="W16:AC16">DayHeaders</f>
        <v>po</v>
      </c>
      <c r="X16" s="36" t="str">
        <v>ut</v>
      </c>
      <c r="Y16" s="36" t="str">
        <v>sr</v>
      </c>
      <c r="Z16" s="36" t="str">
        <v>če</v>
      </c>
      <c r="AA16" s="36" t="str">
        <v>pe</v>
      </c>
      <c r="AB16" s="36" t="str">
        <v>su</v>
      </c>
      <c r="AC16" s="36" t="str">
        <v>ne</v>
      </c>
    </row>
    <row r="17" spans="2:2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5">
        <v>43952</v>
      </c>
      <c r="G17" s="44">
        <v>43953</v>
      </c>
      <c r="H17" s="14">
        <v>43954</v>
      </c>
      <c r="I17" s="14">
        <f t="array" ref="I17:O22">Lip</f>
        <v>43983</v>
      </c>
      <c r="J17" s="43">
        <v>43984</v>
      </c>
      <c r="K17" s="14">
        <v>43985</v>
      </c>
      <c r="L17" s="14">
        <v>43986</v>
      </c>
      <c r="M17" s="14">
        <v>43987</v>
      </c>
      <c r="N17" s="44">
        <v>43988</v>
      </c>
      <c r="O17" s="14">
        <v>43989</v>
      </c>
      <c r="P17" s="15">
        <f t="array" ref="P17:V22">Srp</f>
        <v>44011</v>
      </c>
      <c r="Q17" s="14">
        <v>44012</v>
      </c>
      <c r="R17" s="14">
        <v>44013</v>
      </c>
      <c r="S17" s="11">
        <v>44014</v>
      </c>
      <c r="T17" s="15">
        <v>44015</v>
      </c>
      <c r="U17" s="44">
        <v>44016</v>
      </c>
      <c r="V17" s="14">
        <v>44017</v>
      </c>
      <c r="W17" s="23">
        <f t="array" ref="W17:AC22">Kol</f>
        <v>44039</v>
      </c>
      <c r="X17" s="23">
        <v>44040</v>
      </c>
      <c r="Y17" s="23">
        <v>44041</v>
      </c>
      <c r="Z17" s="23">
        <v>44042</v>
      </c>
      <c r="AA17" s="23">
        <v>44043</v>
      </c>
      <c r="AB17" s="54">
        <v>44044</v>
      </c>
      <c r="AC17" s="23">
        <v>44045</v>
      </c>
    </row>
    <row r="18" spans="2:29" ht="18" customHeight="1" x14ac:dyDescent="0.4">
      <c r="B18" s="15">
        <v>43955</v>
      </c>
      <c r="C18" s="43">
        <v>43956</v>
      </c>
      <c r="D18" s="14">
        <v>43957</v>
      </c>
      <c r="E18" s="11">
        <v>43958</v>
      </c>
      <c r="F18" s="15">
        <v>43959</v>
      </c>
      <c r="G18" s="44">
        <v>43960</v>
      </c>
      <c r="H18" s="14">
        <v>43961</v>
      </c>
      <c r="I18" s="15">
        <v>43990</v>
      </c>
      <c r="J18" s="43">
        <v>43991</v>
      </c>
      <c r="K18" s="14">
        <v>43992</v>
      </c>
      <c r="L18" s="52">
        <v>43993</v>
      </c>
      <c r="M18" s="15">
        <v>43994</v>
      </c>
      <c r="N18" s="44">
        <v>43995</v>
      </c>
      <c r="O18" s="14">
        <v>43996</v>
      </c>
      <c r="P18" s="15">
        <v>44018</v>
      </c>
      <c r="Q18" s="43">
        <v>44019</v>
      </c>
      <c r="R18" s="14">
        <v>44020</v>
      </c>
      <c r="S18" s="52">
        <v>44021</v>
      </c>
      <c r="T18" s="15">
        <v>44022</v>
      </c>
      <c r="U18" s="44">
        <v>44023</v>
      </c>
      <c r="V18" s="14">
        <v>44024</v>
      </c>
      <c r="W18" s="23">
        <v>44046</v>
      </c>
      <c r="X18" s="54">
        <v>44047</v>
      </c>
      <c r="Y18" s="23">
        <v>44048</v>
      </c>
      <c r="Z18" s="55">
        <v>44049</v>
      </c>
      <c r="AA18" s="23">
        <v>44050</v>
      </c>
      <c r="AB18" s="54">
        <v>44051</v>
      </c>
      <c r="AC18" s="23">
        <v>44052</v>
      </c>
    </row>
    <row r="19" spans="2:29" ht="18" customHeight="1" x14ac:dyDescent="0.4">
      <c r="B19" s="15">
        <v>43962</v>
      </c>
      <c r="C19" s="43">
        <v>43963</v>
      </c>
      <c r="D19" s="14">
        <v>43964</v>
      </c>
      <c r="E19" s="52">
        <v>43965</v>
      </c>
      <c r="F19" s="15">
        <v>43966</v>
      </c>
      <c r="G19" s="44">
        <v>43967</v>
      </c>
      <c r="H19" s="14">
        <v>43968</v>
      </c>
      <c r="I19" s="15">
        <v>43997</v>
      </c>
      <c r="J19" s="43">
        <v>43998</v>
      </c>
      <c r="K19" s="14">
        <v>43999</v>
      </c>
      <c r="L19" s="11">
        <v>44000</v>
      </c>
      <c r="M19" s="15">
        <v>44001</v>
      </c>
      <c r="N19" s="44">
        <v>44002</v>
      </c>
      <c r="O19" s="14">
        <v>44003</v>
      </c>
      <c r="P19" s="15">
        <v>44025</v>
      </c>
      <c r="Q19" s="43">
        <v>44026</v>
      </c>
      <c r="R19" s="14">
        <v>44027</v>
      </c>
      <c r="S19" s="11">
        <v>44028</v>
      </c>
      <c r="T19" s="15">
        <v>44029</v>
      </c>
      <c r="U19" s="44">
        <v>44030</v>
      </c>
      <c r="V19" s="14">
        <v>44031</v>
      </c>
      <c r="W19" s="23">
        <v>44053</v>
      </c>
      <c r="X19" s="54">
        <v>44054</v>
      </c>
      <c r="Y19" s="23">
        <v>44055</v>
      </c>
      <c r="Z19" s="23">
        <v>44056</v>
      </c>
      <c r="AA19" s="23">
        <v>44057</v>
      </c>
      <c r="AB19" s="54">
        <v>44058</v>
      </c>
      <c r="AC19" s="23">
        <v>44059</v>
      </c>
    </row>
    <row r="20" spans="2:29" ht="18" customHeight="1" x14ac:dyDescent="0.4">
      <c r="B20" s="15">
        <v>43969</v>
      </c>
      <c r="C20" s="43">
        <v>43970</v>
      </c>
      <c r="D20" s="14">
        <v>43971</v>
      </c>
      <c r="E20" s="11">
        <v>43972</v>
      </c>
      <c r="F20" s="15">
        <v>43973</v>
      </c>
      <c r="G20" s="44">
        <v>43974</v>
      </c>
      <c r="H20" s="14">
        <v>43975</v>
      </c>
      <c r="I20" s="15">
        <v>44004</v>
      </c>
      <c r="J20" s="43">
        <v>44005</v>
      </c>
      <c r="K20" s="14">
        <v>44006</v>
      </c>
      <c r="L20" s="52">
        <v>44007</v>
      </c>
      <c r="M20" s="15">
        <v>44008</v>
      </c>
      <c r="N20" s="44">
        <v>44009</v>
      </c>
      <c r="O20" s="14">
        <v>44010</v>
      </c>
      <c r="P20" s="15">
        <v>44032</v>
      </c>
      <c r="Q20" s="43">
        <v>44033</v>
      </c>
      <c r="R20" s="14">
        <v>44034</v>
      </c>
      <c r="S20" s="52">
        <v>44035</v>
      </c>
      <c r="T20" s="15">
        <v>44036</v>
      </c>
      <c r="U20" s="44">
        <v>44037</v>
      </c>
      <c r="V20" s="14">
        <v>44038</v>
      </c>
      <c r="W20" s="23">
        <v>44060</v>
      </c>
      <c r="X20" s="54">
        <v>44061</v>
      </c>
      <c r="Y20" s="23">
        <v>44062</v>
      </c>
      <c r="Z20" s="55">
        <v>44063</v>
      </c>
      <c r="AA20" s="23">
        <v>44064</v>
      </c>
      <c r="AB20" s="54">
        <v>44065</v>
      </c>
      <c r="AC20" s="23">
        <v>44066</v>
      </c>
    </row>
    <row r="21" spans="2:29" ht="18" customHeight="1" x14ac:dyDescent="0.4">
      <c r="B21" s="15">
        <v>43976</v>
      </c>
      <c r="C21" s="43">
        <v>43977</v>
      </c>
      <c r="D21" s="14">
        <v>43978</v>
      </c>
      <c r="E21" s="52">
        <v>43979</v>
      </c>
      <c r="F21" s="15">
        <v>43980</v>
      </c>
      <c r="G21" s="43">
        <v>43981</v>
      </c>
      <c r="H21" s="14">
        <v>43982</v>
      </c>
      <c r="I21" s="15">
        <v>44011</v>
      </c>
      <c r="J21" s="43">
        <v>44012</v>
      </c>
      <c r="K21" s="14">
        <v>44013</v>
      </c>
      <c r="L21" s="11">
        <v>44014</v>
      </c>
      <c r="M21" s="15">
        <v>44015</v>
      </c>
      <c r="N21" s="11">
        <v>44016</v>
      </c>
      <c r="O21" s="14">
        <v>44017</v>
      </c>
      <c r="P21" s="15">
        <v>44039</v>
      </c>
      <c r="Q21" s="43">
        <v>44040</v>
      </c>
      <c r="R21" s="14">
        <v>44041</v>
      </c>
      <c r="S21" s="14">
        <v>44042</v>
      </c>
      <c r="T21" s="14">
        <v>44043</v>
      </c>
      <c r="U21" s="14">
        <v>44044</v>
      </c>
      <c r="V21" s="14">
        <v>44045</v>
      </c>
      <c r="W21" s="23">
        <v>44067</v>
      </c>
      <c r="X21" s="54">
        <v>44068</v>
      </c>
      <c r="Y21" s="23">
        <v>44069</v>
      </c>
      <c r="Z21" s="23">
        <v>44070</v>
      </c>
      <c r="AA21" s="23">
        <v>44071</v>
      </c>
      <c r="AB21" s="54">
        <v>44072</v>
      </c>
      <c r="AC21" s="23">
        <v>44073</v>
      </c>
    </row>
    <row r="22" spans="2:2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>
        <v>44018</v>
      </c>
      <c r="J22" s="14">
        <v>44019</v>
      </c>
      <c r="K22" s="14">
        <v>44020</v>
      </c>
      <c r="L22" s="14">
        <v>44021</v>
      </c>
      <c r="M22" s="14">
        <v>44022</v>
      </c>
      <c r="N22" s="14">
        <v>44023</v>
      </c>
      <c r="O22" s="14">
        <v>44024</v>
      </c>
      <c r="P22" s="14">
        <v>44046</v>
      </c>
      <c r="Q22" s="14">
        <v>44047</v>
      </c>
      <c r="R22" s="14">
        <v>44048</v>
      </c>
      <c r="S22" s="14">
        <v>44049</v>
      </c>
      <c r="T22" s="14">
        <v>44050</v>
      </c>
      <c r="U22" s="14">
        <v>44051</v>
      </c>
      <c r="V22" s="14">
        <v>44052</v>
      </c>
      <c r="W22" s="14">
        <v>44074</v>
      </c>
      <c r="X22" s="14">
        <v>44075</v>
      </c>
      <c r="Y22" s="14">
        <v>44076</v>
      </c>
      <c r="Z22" s="14">
        <v>44077</v>
      </c>
      <c r="AA22" s="14">
        <v>44078</v>
      </c>
      <c r="AB22" s="14">
        <v>44079</v>
      </c>
      <c r="AC22" s="14">
        <v>44080</v>
      </c>
    </row>
    <row r="23" spans="2:29" ht="31.5" customHeight="1" x14ac:dyDescent="0.4">
      <c r="B23" s="71" t="str">
        <f>MonthHeaders</f>
        <v>RUJAN</v>
      </c>
      <c r="C23" s="71"/>
      <c r="D23" s="71"/>
      <c r="E23" s="71"/>
      <c r="F23" s="71"/>
      <c r="G23" s="71"/>
      <c r="H23" s="71"/>
      <c r="I23" s="71" t="str">
        <f>MonthHeaders</f>
        <v>LISTOPAD</v>
      </c>
      <c r="J23" s="71"/>
      <c r="K23" s="71"/>
      <c r="L23" s="71"/>
      <c r="M23" s="71"/>
      <c r="N23" s="71"/>
      <c r="O23" s="71"/>
      <c r="P23" s="71" t="str">
        <f>MonthHeaders</f>
        <v>STUDENI</v>
      </c>
      <c r="Q23" s="71"/>
      <c r="R23" s="71"/>
      <c r="S23" s="71"/>
      <c r="T23" s="71"/>
      <c r="U23" s="71"/>
      <c r="V23" s="71"/>
      <c r="W23" s="71" t="str">
        <f>MonthHeaders</f>
        <v>PROSINAC</v>
      </c>
      <c r="X23" s="71"/>
      <c r="Y23" s="71"/>
      <c r="Z23" s="71"/>
      <c r="AA23" s="71"/>
      <c r="AB23" s="71"/>
      <c r="AC23" s="7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30">
        <f t="array" ref="B25:H30">Ruj</f>
        <v>44074</v>
      </c>
      <c r="C25" s="29">
        <v>44075</v>
      </c>
      <c r="D25" s="30">
        <v>44076</v>
      </c>
      <c r="E25" s="31">
        <v>44077</v>
      </c>
      <c r="F25" s="30">
        <v>44078</v>
      </c>
      <c r="G25" s="29">
        <v>44079</v>
      </c>
      <c r="H25" s="30">
        <v>44080</v>
      </c>
      <c r="I25" s="5">
        <f t="array" ref="I25:O30">Lis</f>
        <v>44102</v>
      </c>
      <c r="J25" s="45">
        <v>44103</v>
      </c>
      <c r="K25" s="45">
        <v>44104</v>
      </c>
      <c r="L25" s="31">
        <v>44105</v>
      </c>
      <c r="M25" s="45">
        <v>44106</v>
      </c>
      <c r="N25" s="29">
        <v>44107</v>
      </c>
      <c r="O25" s="45">
        <v>44108</v>
      </c>
      <c r="P25" s="45">
        <f t="array" ref="P25:V30">Stu</f>
        <v>44130</v>
      </c>
      <c r="Q25" s="45">
        <v>44131</v>
      </c>
      <c r="R25" s="45">
        <v>44132</v>
      </c>
      <c r="S25" s="45">
        <v>44133</v>
      </c>
      <c r="T25" s="45">
        <v>44134</v>
      </c>
      <c r="U25" s="45">
        <v>44135</v>
      </c>
      <c r="V25" s="45">
        <v>44136</v>
      </c>
      <c r="W25" s="45">
        <f t="array" ref="W25:AC30">Pro</f>
        <v>44165</v>
      </c>
      <c r="X25" s="29">
        <v>44166</v>
      </c>
      <c r="Y25" s="45">
        <v>44167</v>
      </c>
      <c r="Z25" s="45">
        <v>44168</v>
      </c>
      <c r="AA25" s="45">
        <v>44169</v>
      </c>
      <c r="AB25" s="29">
        <v>44170</v>
      </c>
      <c r="AC25" s="45">
        <v>44171</v>
      </c>
    </row>
    <row r="26" spans="2:29" ht="18" customHeight="1" x14ac:dyDescent="0.4">
      <c r="B26" s="30">
        <v>44081</v>
      </c>
      <c r="C26" s="29">
        <v>44082</v>
      </c>
      <c r="D26" s="30">
        <v>44083</v>
      </c>
      <c r="E26" s="30">
        <v>44084</v>
      </c>
      <c r="F26" s="30">
        <v>44085</v>
      </c>
      <c r="G26" s="29">
        <v>44086</v>
      </c>
      <c r="H26" s="30">
        <v>44087</v>
      </c>
      <c r="I26" s="5">
        <v>44109</v>
      </c>
      <c r="J26" s="29">
        <v>44110</v>
      </c>
      <c r="K26" s="45">
        <v>44111</v>
      </c>
      <c r="L26" s="45">
        <v>44112</v>
      </c>
      <c r="M26" s="45">
        <v>44113</v>
      </c>
      <c r="N26" s="29">
        <v>44114</v>
      </c>
      <c r="O26" s="45">
        <v>44115</v>
      </c>
      <c r="P26" s="45">
        <v>44137</v>
      </c>
      <c r="Q26" s="29">
        <v>44138</v>
      </c>
      <c r="R26" s="45">
        <v>44139</v>
      </c>
      <c r="S26" s="45">
        <v>44140</v>
      </c>
      <c r="T26" s="45">
        <v>44141</v>
      </c>
      <c r="U26" s="29">
        <v>44142</v>
      </c>
      <c r="V26" s="45">
        <v>44143</v>
      </c>
      <c r="W26" s="45">
        <v>44172</v>
      </c>
      <c r="X26" s="29">
        <v>44173</v>
      </c>
      <c r="Y26" s="45">
        <v>44174</v>
      </c>
      <c r="Z26" s="31">
        <v>44175</v>
      </c>
      <c r="AA26" s="45">
        <v>44176</v>
      </c>
      <c r="AB26" s="29">
        <v>44177</v>
      </c>
      <c r="AC26" s="45">
        <v>44178</v>
      </c>
    </row>
    <row r="27" spans="2:29" ht="18" customHeight="1" x14ac:dyDescent="0.4">
      <c r="B27" s="30">
        <v>44088</v>
      </c>
      <c r="C27" s="29">
        <v>44089</v>
      </c>
      <c r="D27" s="30">
        <v>44090</v>
      </c>
      <c r="E27" s="31">
        <v>44091</v>
      </c>
      <c r="F27" s="30">
        <v>44092</v>
      </c>
      <c r="G27" s="29">
        <v>44093</v>
      </c>
      <c r="H27" s="30">
        <v>44094</v>
      </c>
      <c r="I27" s="5">
        <v>44116</v>
      </c>
      <c r="J27" s="29">
        <v>44117</v>
      </c>
      <c r="K27" s="45">
        <v>44118</v>
      </c>
      <c r="L27" s="31">
        <v>44119</v>
      </c>
      <c r="M27" s="45">
        <v>44120</v>
      </c>
      <c r="N27" s="29">
        <v>44121</v>
      </c>
      <c r="O27" s="45">
        <v>44122</v>
      </c>
      <c r="P27" s="45">
        <v>44144</v>
      </c>
      <c r="Q27" s="29">
        <v>44145</v>
      </c>
      <c r="R27" s="45">
        <v>44146</v>
      </c>
      <c r="S27" s="31">
        <v>44147</v>
      </c>
      <c r="T27" s="45">
        <v>44148</v>
      </c>
      <c r="U27" s="29">
        <v>44149</v>
      </c>
      <c r="V27" s="45">
        <v>44150</v>
      </c>
      <c r="W27" s="45">
        <v>44179</v>
      </c>
      <c r="X27" s="29">
        <v>44180</v>
      </c>
      <c r="Y27" s="45">
        <v>44181</v>
      </c>
      <c r="Z27" s="45">
        <v>44182</v>
      </c>
      <c r="AA27" s="45">
        <v>44183</v>
      </c>
      <c r="AB27" s="29">
        <v>44184</v>
      </c>
      <c r="AC27" s="45">
        <v>44185</v>
      </c>
    </row>
    <row r="28" spans="2:29" ht="18" customHeight="1" x14ac:dyDescent="0.4">
      <c r="B28" s="30">
        <v>44095</v>
      </c>
      <c r="C28" s="29">
        <v>44096</v>
      </c>
      <c r="D28" s="30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>
        <v>44123</v>
      </c>
      <c r="J28" s="29">
        <v>44124</v>
      </c>
      <c r="K28" s="45">
        <v>44125</v>
      </c>
      <c r="L28" s="45">
        <v>44126</v>
      </c>
      <c r="M28" s="45">
        <v>44127</v>
      </c>
      <c r="N28" s="29">
        <v>44128</v>
      </c>
      <c r="O28" s="45">
        <v>44129</v>
      </c>
      <c r="P28" s="45">
        <v>44151</v>
      </c>
      <c r="Q28" s="29">
        <v>44152</v>
      </c>
      <c r="R28" s="45">
        <v>44153</v>
      </c>
      <c r="S28" s="45">
        <v>44154</v>
      </c>
      <c r="T28" s="45">
        <v>44155</v>
      </c>
      <c r="U28" s="29">
        <v>44156</v>
      </c>
      <c r="V28" s="45">
        <v>44157</v>
      </c>
      <c r="W28" s="45">
        <v>44186</v>
      </c>
      <c r="X28" s="29">
        <v>44187</v>
      </c>
      <c r="Y28" s="45">
        <v>44188</v>
      </c>
      <c r="Z28" s="31">
        <v>44189</v>
      </c>
      <c r="AA28" s="45">
        <v>44190</v>
      </c>
      <c r="AB28" s="29">
        <v>44191</v>
      </c>
      <c r="AC28" s="45">
        <v>44192</v>
      </c>
    </row>
    <row r="29" spans="2:29" ht="18" customHeight="1" x14ac:dyDescent="0.4">
      <c r="B29" s="30">
        <v>44102</v>
      </c>
      <c r="C29" s="29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>
        <v>44130</v>
      </c>
      <c r="J29" s="29">
        <v>44131</v>
      </c>
      <c r="K29" s="45">
        <v>44132</v>
      </c>
      <c r="L29" s="31">
        <v>44133</v>
      </c>
      <c r="M29" s="45">
        <v>44134</v>
      </c>
      <c r="N29" s="29">
        <v>44135</v>
      </c>
      <c r="O29" s="45">
        <v>44136</v>
      </c>
      <c r="P29" s="45">
        <v>44158</v>
      </c>
      <c r="Q29" s="29">
        <v>44159</v>
      </c>
      <c r="R29" s="45">
        <v>44160</v>
      </c>
      <c r="S29" s="31">
        <v>44161</v>
      </c>
      <c r="T29" s="45">
        <v>44162</v>
      </c>
      <c r="U29" s="29">
        <v>44163</v>
      </c>
      <c r="V29" s="45">
        <v>44164</v>
      </c>
      <c r="W29" s="45">
        <v>44193</v>
      </c>
      <c r="X29" s="29">
        <v>44194</v>
      </c>
      <c r="Y29" s="45">
        <v>44195</v>
      </c>
      <c r="Z29" s="45">
        <v>44196</v>
      </c>
      <c r="AA29" s="45">
        <v>44197</v>
      </c>
      <c r="AB29" s="45">
        <v>44198</v>
      </c>
      <c r="AC29" s="45">
        <v>44199</v>
      </c>
    </row>
    <row r="30" spans="2:29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>
        <v>44137</v>
      </c>
      <c r="J30" s="45">
        <v>44138</v>
      </c>
      <c r="K30" s="45">
        <v>44139</v>
      </c>
      <c r="L30" s="45">
        <v>44140</v>
      </c>
      <c r="M30" s="45">
        <v>44141</v>
      </c>
      <c r="N30" s="45">
        <v>44142</v>
      </c>
      <c r="O30" s="45">
        <v>44143</v>
      </c>
      <c r="P30" s="45">
        <v>44165</v>
      </c>
      <c r="Q30" s="45">
        <v>44166</v>
      </c>
      <c r="R30" s="45">
        <v>44167</v>
      </c>
      <c r="S30" s="45">
        <v>44168</v>
      </c>
      <c r="T30" s="45">
        <v>44169</v>
      </c>
      <c r="U30" s="45">
        <v>44170</v>
      </c>
      <c r="V30" s="45">
        <v>44171</v>
      </c>
      <c r="W30" s="45">
        <v>44200</v>
      </c>
      <c r="X30" s="45">
        <v>44201</v>
      </c>
      <c r="Y30" s="45">
        <v>44202</v>
      </c>
      <c r="Z30" s="45">
        <v>44203</v>
      </c>
      <c r="AA30" s="45">
        <v>44204</v>
      </c>
      <c r="AB30" s="45">
        <v>44205</v>
      </c>
      <c r="AC30" s="45">
        <v>44206</v>
      </c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47" priority="12">
      <formula>MONTH(B9)&lt;&gt;MONTH($B$11)</formula>
    </cfRule>
  </conditionalFormatting>
  <conditionalFormatting sqref="I9:O14">
    <cfRule type="expression" dxfId="46" priority="11">
      <formula>MONTH(I9)&lt;&gt;MONTH($I$11)</formula>
    </cfRule>
  </conditionalFormatting>
  <conditionalFormatting sqref="P9:V14">
    <cfRule type="expression" dxfId="45" priority="10">
      <formula>MONTH(P9)&lt;&gt;MONTH($P$11)</formula>
    </cfRule>
  </conditionalFormatting>
  <conditionalFormatting sqref="W9:AC14">
    <cfRule type="expression" dxfId="44" priority="9">
      <formula>MONTH(W9)&lt;&gt;MONTH($W$11)</formula>
    </cfRule>
  </conditionalFormatting>
  <conditionalFormatting sqref="B17:H22">
    <cfRule type="expression" dxfId="43" priority="8">
      <formula>MONTH(B17)&lt;&gt;MONTH($B$19)</formula>
    </cfRule>
  </conditionalFormatting>
  <conditionalFormatting sqref="I17:O22">
    <cfRule type="expression" dxfId="42" priority="7">
      <formula>MONTH(I17)&lt;&gt;MONTH($I$19)</formula>
    </cfRule>
  </conditionalFormatting>
  <conditionalFormatting sqref="P17:V22">
    <cfRule type="expression" dxfId="41" priority="6">
      <formula>MONTH(P17)&lt;&gt;MONTH($P$19)</formula>
    </cfRule>
  </conditionalFormatting>
  <conditionalFormatting sqref="W17:AC22">
    <cfRule type="expression" dxfId="40" priority="5">
      <formula>MONTH(W17)&lt;&gt;MONTH($W$19)</formula>
    </cfRule>
  </conditionalFormatting>
  <conditionalFormatting sqref="B25:H30">
    <cfRule type="expression" dxfId="39" priority="4">
      <formula>MONTH(B25)&lt;&gt;MONTH($B$27)</formula>
    </cfRule>
  </conditionalFormatting>
  <conditionalFormatting sqref="I25:O30">
    <cfRule type="expression" dxfId="38" priority="3">
      <formula>MONTH(I25)&lt;&gt;MONTH($I$27)</formula>
    </cfRule>
  </conditionalFormatting>
  <conditionalFormatting sqref="P25:V30">
    <cfRule type="expression" dxfId="37" priority="2">
      <formula>MONTH(P25)&lt;&gt;MONTH($P$27)</formula>
    </cfRule>
  </conditionalFormatting>
  <conditionalFormatting sqref="W25:AC30">
    <cfRule type="expression" dxfId="36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CCBB910A-9819-44EE-8B00-0534B250424F}"/>
    <dataValidation allowBlank="1" showInputMessage="1" showErrorMessage="1" prompt="Dani u tjedan za mjesec iz ćelije iznad ove navedeni su u rasponu ćelija od I4 do O4" sqref="I8" xr:uid="{A5AD3EFE-C1E3-4FF4-927F-656FA44AA6B8}"/>
    <dataValidation allowBlank="1" showInputMessage="1" showErrorMessage="1" prompt="Dani u tjedan za mjesec iz ćelije iznad ove navedeni su u rasponu ćelija od P4 do V4" sqref="P8" xr:uid="{48E36485-3D2A-42EC-8338-BF1435AE8427}"/>
    <dataValidation allowBlank="1" showInputMessage="1" showErrorMessage="1" prompt="Dani u tjedan za mjesec iz ćelije iznad ove navedeni su u rasponu ćelija od W4 do AC4" sqref="W8" xr:uid="{C5F6107D-5BE4-43BC-AB6D-04E3B0FB01A9}"/>
    <dataValidation allowBlank="1" showInputMessage="1" showErrorMessage="1" prompt="Dani u tjedan za mjesec iz ćelije iznad ove navedeni su u rasponu ćelija od B12 do H12" sqref="B16" xr:uid="{0F6E2835-1332-4848-B639-AAE5FB69ACAF}"/>
    <dataValidation allowBlank="1" showInputMessage="1" showErrorMessage="1" prompt="Dani u tjedan za mjesec iz ćelije iznad ove navedeni su u rasponu ćelija od I12 do O12" sqref="I16" xr:uid="{8CC2DFF7-33F8-466B-975A-71ACABCBD298}"/>
    <dataValidation allowBlank="1" showInputMessage="1" showErrorMessage="1" prompt="Dani u tjedan za mjesec iz ćelije iznad ove navedeni su u rasponu ćelija od P12 do V12" sqref="P16" xr:uid="{7AB71ECE-E5BE-486A-A1A8-6325F8E857FD}"/>
    <dataValidation allowBlank="1" showInputMessage="1" showErrorMessage="1" prompt="Dani u tjedan za mjesec iz ćelije iznad ove navedeni su u rasponu ćelija od W12 do AC12" sqref="W16" xr:uid="{1380FF10-C1B4-4A97-9930-691FC04BA033}"/>
    <dataValidation allowBlank="1" showInputMessage="1" showErrorMessage="1" prompt="Dani u tjedan za mjesec iz ćelije iznad ove navedeni su u rasponu ćelija od B20 do H20" sqref="B24" xr:uid="{502FD021-9A12-44A5-ADE5-1C123D6C9576}"/>
    <dataValidation allowBlank="1" showInputMessage="1" showErrorMessage="1" prompt="Dani u tjedan za mjesec iz ćelije iznad ove navedeni su u rasponu ćelija od I20 do O20" sqref="I24" xr:uid="{5DDAC5F8-B778-426D-B1C5-08613CB6EBEF}"/>
    <dataValidation allowBlank="1" showInputMessage="1" showErrorMessage="1" prompt="Dani u tjedan za mjesec iz ćelije iznad ove navedeni su u rasponu ćelija od P20 do V20" sqref="P24" xr:uid="{CC41B67A-B765-42DF-9A91-D4DF4088673C}"/>
    <dataValidation allowBlank="1" showInputMessage="1" showErrorMessage="1" prompt="Dani u tjedan za mjesec iz ćelije iznad ove navedeni su u rasponu ćelija od W20 do AC20" sqref="W24" xr:uid="{59E7889C-5991-4A48-9B37-2166CA29ADF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5B9300B3-3C67-41CF-9728-F8F267B58F5C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BA7977C8-4A64-41E0-8D82-AE6549AC21D7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28ED1F37-C053-43B3-A8C7-89A0305ABFF2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583A37-832F-465E-8A55-9B3BDE5F8FD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CC770F0B-1D65-4AF4-8DD1-875CEE59DFC5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305BEFDF-9680-482C-8F86-D3A85A5990B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B7C468E6-9926-4A8C-A654-CF6E5246BFB5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5F730435-4DBB-4ED2-B08C-32C2F37491A2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419788C-02AA-4C7C-B7E8-8AFC1AB754F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D4B64E02-20D6-49B9-A413-1B9BD8A27A0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0F03916-9878-4B26-B19F-29C8603B118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E24FD6-30D5-4256-B30C-2411A5B63023}"/>
    <dataValidation allowBlank="1" showInputMessage="1" showErrorMessage="1" prompt="U ovu ćeliju unesite godinu. Kalendarski se datumi automatski ažuriraju u ćelijama od B3 do AC26" sqref="B2:AC2 B3:B6" xr:uid="{30DFF64B-7FC3-4CDA-B5CC-BD39A760412F}"/>
    <dataValidation allowBlank="1" showInputMessage="1" showErrorMessage="1" prompt="Odaberite prvi dan u tjednu u ćeliji s desne strane, kalendarsku godinu u ćeliji ispod ove" sqref="B1:J1" xr:uid="{BF1A5187-8F9D-49C1-BB44-26C2E86796F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F3789AB4-2D02-42A4-9941-A21A3213003F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D3E6A7C0-D887-4EAE-BB79-6A0E69A79468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67F4-EBCE-4792-8702-24FBFB073568}">
  <sheetPr>
    <tabColor theme="4"/>
    <pageSetUpPr autoPageBreaks="0" fitToPage="1"/>
  </sheetPr>
  <dimension ref="A1:AG30"/>
  <sheetViews>
    <sheetView showGridLines="0" topLeftCell="A2" zoomScaleNormal="100" workbookViewId="0">
      <selection sqref="A1:XFD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37"/>
      <c r="B1" s="73" t="s">
        <v>0</v>
      </c>
      <c r="C1" s="73"/>
      <c r="D1" s="73"/>
      <c r="E1" s="73"/>
      <c r="F1" s="73"/>
      <c r="G1" s="73"/>
      <c r="H1" s="73"/>
      <c r="I1" s="73"/>
      <c r="J1" s="73"/>
      <c r="K1" s="73"/>
      <c r="L1" s="75" t="s">
        <v>2</v>
      </c>
      <c r="M1" s="75"/>
      <c r="N1" s="75"/>
      <c r="O1" s="75"/>
      <c r="P1" s="75"/>
      <c r="Q1" s="39"/>
      <c r="R1" s="74" t="s">
        <v>1</v>
      </c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</row>
    <row r="2" spans="1:33" ht="50.25" customHeight="1" x14ac:dyDescent="0.45">
      <c r="A2" s="3"/>
      <c r="B2" s="72">
        <v>2020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</row>
    <row r="3" spans="1:33" ht="50.25" customHeight="1" x14ac:dyDescent="0.4">
      <c r="A3" s="3"/>
      <c r="B3" s="76" t="s">
        <v>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48"/>
    </row>
    <row r="4" spans="1:33" ht="35.1" customHeight="1" x14ac:dyDescent="0.4">
      <c r="A4" s="3"/>
      <c r="B4" s="40"/>
      <c r="C4" s="40"/>
      <c r="D4" s="83" t="s">
        <v>12</v>
      </c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40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77" t="s">
        <v>15</v>
      </c>
      <c r="M6" s="77"/>
      <c r="N6" s="77"/>
      <c r="O6" s="77"/>
      <c r="P6" s="77"/>
      <c r="Q6" s="41"/>
      <c r="R6" s="8"/>
      <c r="S6" s="10"/>
      <c r="T6" s="77" t="s">
        <v>10</v>
      </c>
      <c r="U6" s="77"/>
      <c r="V6" s="77"/>
      <c r="W6" s="77"/>
      <c r="X6" s="77"/>
      <c r="Y6" s="41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71" t="str">
        <f>MonthHeaders</f>
        <v>SIJEČANJ</v>
      </c>
      <c r="C7" s="71"/>
      <c r="D7" s="71"/>
      <c r="E7" s="71"/>
      <c r="F7" s="71"/>
      <c r="G7" s="71"/>
      <c r="H7" s="71"/>
      <c r="I7" s="38"/>
      <c r="J7" s="71" t="str">
        <f>MonthHeaders</f>
        <v>VELJAČA</v>
      </c>
      <c r="K7" s="71"/>
      <c r="L7" s="71"/>
      <c r="M7" s="71"/>
      <c r="N7" s="71"/>
      <c r="O7" s="71"/>
      <c r="P7" s="71"/>
      <c r="Q7" s="38"/>
      <c r="R7" s="71" t="str">
        <f>MonthHeaders</f>
        <v>OŽUJAK</v>
      </c>
      <c r="S7" s="71"/>
      <c r="T7" s="71"/>
      <c r="U7" s="71"/>
      <c r="V7" s="71"/>
      <c r="W7" s="71"/>
      <c r="X7" s="71"/>
      <c r="Y7" s="38"/>
      <c r="Z7" s="71" t="str">
        <f>MonthHeaders</f>
        <v>TRAVANJ</v>
      </c>
      <c r="AA7" s="71"/>
      <c r="AB7" s="71"/>
      <c r="AC7" s="71"/>
      <c r="AD7" s="71"/>
      <c r="AE7" s="71"/>
      <c r="AF7" s="71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15">
        <v>43831</v>
      </c>
      <c r="E9" s="50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15">
        <v>43923</v>
      </c>
      <c r="AD9" s="49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49">
        <v>43836</v>
      </c>
      <c r="C10" s="15">
        <v>43837</v>
      </c>
      <c r="D10" s="15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15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15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15">
        <v>43929</v>
      </c>
      <c r="AC10" s="50">
        <v>43930</v>
      </c>
      <c r="AD10" s="49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49">
        <v>43843</v>
      </c>
      <c r="C11" s="15">
        <v>43844</v>
      </c>
      <c r="D11" s="15">
        <v>43845</v>
      </c>
      <c r="E11" s="50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15">
        <v>43873</v>
      </c>
      <c r="M11" s="50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15">
        <v>43901</v>
      </c>
      <c r="U11" s="50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15">
        <v>43936</v>
      </c>
      <c r="AC11" s="15">
        <v>43937</v>
      </c>
      <c r="AD11" s="49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49">
        <v>43850</v>
      </c>
      <c r="C12" s="15">
        <v>43851</v>
      </c>
      <c r="D12" s="15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15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15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15">
        <v>43943</v>
      </c>
      <c r="AC12" s="50">
        <v>43944</v>
      </c>
      <c r="AD12" s="49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49">
        <v>43857</v>
      </c>
      <c r="C13" s="15">
        <v>43858</v>
      </c>
      <c r="D13" s="15">
        <v>43859</v>
      </c>
      <c r="E13" s="50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15">
        <v>43887</v>
      </c>
      <c r="M13" s="50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15">
        <v>43915</v>
      </c>
      <c r="U13" s="50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15">
        <v>43950</v>
      </c>
      <c r="AC13" s="15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42"/>
      <c r="J15" s="81" t="str">
        <f>MonthHeaders</f>
        <v>LIPANJ</v>
      </c>
      <c r="K15" s="81"/>
      <c r="L15" s="81"/>
      <c r="M15" s="81"/>
      <c r="N15" s="81"/>
      <c r="O15" s="81"/>
      <c r="P15" s="81"/>
      <c r="Q15" s="42"/>
      <c r="R15" s="81" t="str">
        <f>MonthHeaders</f>
        <v>SRPANJ</v>
      </c>
      <c r="S15" s="81"/>
      <c r="T15" s="81"/>
      <c r="U15" s="81"/>
      <c r="V15" s="81"/>
      <c r="W15" s="81"/>
      <c r="X15" s="81"/>
      <c r="Y15" s="42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14">
        <v>43985</v>
      </c>
      <c r="M17" s="46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14">
        <v>44013</v>
      </c>
      <c r="U17" s="52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49">
        <v>43955</v>
      </c>
      <c r="C18" s="14">
        <v>43956</v>
      </c>
      <c r="D18" s="14">
        <v>43957</v>
      </c>
      <c r="E18" s="52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14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14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14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2" ht="18" customHeight="1" x14ac:dyDescent="0.4">
      <c r="B19" s="49">
        <v>43962</v>
      </c>
      <c r="C19" s="14">
        <v>43963</v>
      </c>
      <c r="D19" s="14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14">
        <v>43999</v>
      </c>
      <c r="M19" s="52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14">
        <v>44027</v>
      </c>
      <c r="U19" s="52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14">
        <v>44055</v>
      </c>
      <c r="AC19" s="46">
        <v>44056</v>
      </c>
      <c r="AD19" s="43">
        <v>44057</v>
      </c>
      <c r="AE19" s="14">
        <v>44058</v>
      </c>
      <c r="AF19" s="14">
        <v>44059</v>
      </c>
    </row>
    <row r="20" spans="2:32" ht="18" customHeight="1" x14ac:dyDescent="0.4">
      <c r="B20" s="49">
        <v>43969</v>
      </c>
      <c r="C20" s="14">
        <v>43970</v>
      </c>
      <c r="D20" s="14">
        <v>43971</v>
      </c>
      <c r="E20" s="52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14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14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14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2" ht="18" customHeight="1" x14ac:dyDescent="0.4">
      <c r="B21" s="49">
        <v>43976</v>
      </c>
      <c r="C21" s="14">
        <v>43977</v>
      </c>
      <c r="D21" s="14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14">
        <v>44041</v>
      </c>
      <c r="U21" s="46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14">
        <v>44069</v>
      </c>
      <c r="AC21" s="46">
        <v>44070</v>
      </c>
      <c r="AD21" s="43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71" t="str">
        <f>MonthHeaders</f>
        <v>RUJAN</v>
      </c>
      <c r="C23" s="71"/>
      <c r="D23" s="71"/>
      <c r="E23" s="71"/>
      <c r="F23" s="71"/>
      <c r="G23" s="71"/>
      <c r="H23" s="71"/>
      <c r="I23" s="38"/>
      <c r="J23" s="71" t="str">
        <f>MonthHeaders</f>
        <v>LISTOPAD</v>
      </c>
      <c r="K23" s="71"/>
      <c r="L23" s="71"/>
      <c r="M23" s="71"/>
      <c r="N23" s="71"/>
      <c r="O23" s="71"/>
      <c r="P23" s="71"/>
      <c r="Q23" s="38"/>
      <c r="R23" s="71" t="str">
        <f>MonthHeaders</f>
        <v>STUDENI</v>
      </c>
      <c r="S23" s="71"/>
      <c r="T23" s="71"/>
      <c r="U23" s="71"/>
      <c r="V23" s="71"/>
      <c r="W23" s="71"/>
      <c r="X23" s="71"/>
      <c r="Y23" s="38"/>
      <c r="Z23" s="71" t="str">
        <f>MonthHeaders</f>
        <v>PROSINAC</v>
      </c>
      <c r="AA23" s="71"/>
      <c r="AB23" s="71"/>
      <c r="AC23" s="71"/>
      <c r="AD23" s="71"/>
      <c r="AE23" s="71"/>
      <c r="AF23" s="71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3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30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30"/>
      <c r="J25" s="5">
        <f t="array" ref="J25:P30">Lis</f>
        <v>44102</v>
      </c>
      <c r="K25" s="5">
        <v>44103</v>
      </c>
      <c r="L25" s="30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5">
        <v>44167</v>
      </c>
      <c r="AC25" s="31">
        <v>44168</v>
      </c>
      <c r="AD25" s="29">
        <v>44169</v>
      </c>
      <c r="AE25" s="5">
        <v>44170</v>
      </c>
      <c r="AF25" s="5">
        <v>44171</v>
      </c>
    </row>
    <row r="26" spans="2:32" ht="18" customHeight="1" x14ac:dyDescent="0.4">
      <c r="B26" s="29">
        <v>44081</v>
      </c>
      <c r="C26" s="30">
        <v>44082</v>
      </c>
      <c r="D26" s="30">
        <v>44083</v>
      </c>
      <c r="E26" s="31">
        <v>44084</v>
      </c>
      <c r="F26" s="29">
        <v>44085</v>
      </c>
      <c r="G26" s="30">
        <v>44086</v>
      </c>
      <c r="H26" s="30">
        <v>44087</v>
      </c>
      <c r="I26" s="30"/>
      <c r="J26" s="29">
        <v>44109</v>
      </c>
      <c r="K26" s="45">
        <v>44110</v>
      </c>
      <c r="L26" s="45">
        <v>44111</v>
      </c>
      <c r="M26" s="31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45">
        <v>44139</v>
      </c>
      <c r="U26" s="31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45">
        <v>44174</v>
      </c>
      <c r="AC26" s="45">
        <v>44175</v>
      </c>
      <c r="AD26" s="29">
        <v>44176</v>
      </c>
      <c r="AE26" s="45">
        <v>44177</v>
      </c>
      <c r="AF26" s="5">
        <v>44178</v>
      </c>
    </row>
    <row r="27" spans="2:32" ht="18" customHeight="1" x14ac:dyDescent="0.4">
      <c r="B27" s="29">
        <v>44088</v>
      </c>
      <c r="C27" s="30">
        <v>44089</v>
      </c>
      <c r="D27" s="30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30"/>
      <c r="J27" s="29">
        <v>44116</v>
      </c>
      <c r="K27" s="45">
        <v>44117</v>
      </c>
      <c r="L27" s="45">
        <v>44118</v>
      </c>
      <c r="M27" s="45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45">
        <v>44146</v>
      </c>
      <c r="U27" s="45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45">
        <v>44181</v>
      </c>
      <c r="AC27" s="31">
        <v>44182</v>
      </c>
      <c r="AD27" s="29">
        <v>44183</v>
      </c>
      <c r="AE27" s="45">
        <v>44184</v>
      </c>
      <c r="AF27" s="5">
        <v>44185</v>
      </c>
    </row>
    <row r="28" spans="2:32" ht="18" customHeight="1" x14ac:dyDescent="0.4">
      <c r="B28" s="29">
        <v>44095</v>
      </c>
      <c r="C28" s="30">
        <v>44096</v>
      </c>
      <c r="D28" s="30">
        <v>44097</v>
      </c>
      <c r="E28" s="31">
        <v>44098</v>
      </c>
      <c r="F28" s="29">
        <v>44099</v>
      </c>
      <c r="G28" s="30">
        <v>44100</v>
      </c>
      <c r="H28" s="30">
        <v>44101</v>
      </c>
      <c r="I28" s="30"/>
      <c r="J28" s="29">
        <v>44123</v>
      </c>
      <c r="K28" s="45">
        <v>44124</v>
      </c>
      <c r="L28" s="45">
        <v>44125</v>
      </c>
      <c r="M28" s="31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45">
        <v>44153</v>
      </c>
      <c r="U28" s="31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45">
        <v>44188</v>
      </c>
      <c r="AC28" s="45">
        <v>44189</v>
      </c>
      <c r="AD28" s="29">
        <v>44190</v>
      </c>
      <c r="AE28" s="45">
        <v>44191</v>
      </c>
      <c r="AF28" s="5">
        <v>44192</v>
      </c>
    </row>
    <row r="29" spans="2:32" ht="18" customHeight="1" x14ac:dyDescent="0.4">
      <c r="B29" s="29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30"/>
      <c r="J29" s="29">
        <v>44130</v>
      </c>
      <c r="K29" s="45">
        <v>44131</v>
      </c>
      <c r="L29" s="45">
        <v>44132</v>
      </c>
      <c r="M29" s="45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45">
        <v>44160</v>
      </c>
      <c r="U29" s="45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45">
        <v>44195</v>
      </c>
      <c r="AC29" s="31">
        <v>44196</v>
      </c>
      <c r="AD29" s="45">
        <v>44197</v>
      </c>
      <c r="AE29" s="45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30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5">
        <v>44206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35" priority="12">
      <formula>MONTH(B9)&lt;&gt;MONTH($B$11)</formula>
    </cfRule>
  </conditionalFormatting>
  <conditionalFormatting sqref="J9:Q14">
    <cfRule type="expression" dxfId="34" priority="11">
      <formula>MONTH(J9)&lt;&gt;MONTH($J$11)</formula>
    </cfRule>
  </conditionalFormatting>
  <conditionalFormatting sqref="R9:Y14">
    <cfRule type="expression" dxfId="33" priority="10">
      <formula>MONTH(R9)&lt;&gt;MONTH($R$11)</formula>
    </cfRule>
  </conditionalFormatting>
  <conditionalFormatting sqref="Z9:AF14">
    <cfRule type="expression" dxfId="32" priority="9">
      <formula>MONTH(Z9)&lt;&gt;MONTH($Z$11)</formula>
    </cfRule>
  </conditionalFormatting>
  <conditionalFormatting sqref="B17:I22">
    <cfRule type="expression" dxfId="31" priority="8">
      <formula>MONTH(B17)&lt;&gt;MONTH($B$19)</formula>
    </cfRule>
  </conditionalFormatting>
  <conditionalFormatting sqref="J17:Q22">
    <cfRule type="expression" dxfId="30" priority="7">
      <formula>MONTH(J17)&lt;&gt;MONTH($J$19)</formula>
    </cfRule>
  </conditionalFormatting>
  <conditionalFormatting sqref="R17:Y22">
    <cfRule type="expression" dxfId="29" priority="6">
      <formula>MONTH(R17)&lt;&gt;MONTH($R$19)</formula>
    </cfRule>
  </conditionalFormatting>
  <conditionalFormatting sqref="Z17:AF22">
    <cfRule type="expression" dxfId="28" priority="5">
      <formula>MONTH(Z17)&lt;&gt;MONTH($Z$19)</formula>
    </cfRule>
  </conditionalFormatting>
  <conditionalFormatting sqref="B25:I30">
    <cfRule type="expression" dxfId="27" priority="4">
      <formula>MONTH(B25)&lt;&gt;MONTH($B$27)</formula>
    </cfRule>
  </conditionalFormatting>
  <conditionalFormatting sqref="J25:Q30">
    <cfRule type="expression" dxfId="26" priority="3">
      <formula>MONTH(J25)&lt;&gt;MONTH($J$27)</formula>
    </cfRule>
  </conditionalFormatting>
  <conditionalFormatting sqref="R25:Y30">
    <cfRule type="expression" dxfId="25" priority="2">
      <formula>MONTH(R25)&lt;&gt;MONTH($R$27)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1D327257-9CCD-457A-AC10-D1891B4A02D2}"/>
    <dataValidation allowBlank="1" showInputMessage="1" showErrorMessage="1" prompt="Dani u tjedan za mjesec iz ćelije iznad ove navedeni su u rasponu ćelija od I4 do O4" sqref="J8" xr:uid="{65455723-7620-4B7C-B076-B9E453E84E2D}"/>
    <dataValidation allowBlank="1" showInputMessage="1" showErrorMessage="1" prompt="Dani u tjedan za mjesec iz ćelije iznad ove navedeni su u rasponu ćelija od P4 do V4" sqref="R8" xr:uid="{B5E08673-15B9-454E-8CA4-CF3A50A9BF72}"/>
    <dataValidation allowBlank="1" showInputMessage="1" showErrorMessage="1" prompt="Dani u tjedan za mjesec iz ćelije iznad ove navedeni su u rasponu ćelija od W4 do AC4" sqref="Z8" xr:uid="{F62B29F6-D399-44A6-AAC9-72B3CF6809A1}"/>
    <dataValidation allowBlank="1" showInputMessage="1" showErrorMessage="1" prompt="Dani u tjedan za mjesec iz ćelije iznad ove navedeni su u rasponu ćelija od B12 do H12" sqref="B16" xr:uid="{D9F8A8AC-69C0-4865-B556-9609EFC799BA}"/>
    <dataValidation allowBlank="1" showInputMessage="1" showErrorMessage="1" prompt="Dani u tjedan za mjesec iz ćelije iznad ove navedeni su u rasponu ćelija od I12 do O12" sqref="J16" xr:uid="{67A68CCE-22D2-4477-A064-BD763EC2F62B}"/>
    <dataValidation allowBlank="1" showInputMessage="1" showErrorMessage="1" prompt="Dani u tjedan za mjesec iz ćelije iznad ove navedeni su u rasponu ćelija od P12 do V12" sqref="R16" xr:uid="{442B8822-E0FF-4C5F-9660-FF7CA39ED7A7}"/>
    <dataValidation allowBlank="1" showInputMessage="1" showErrorMessage="1" prompt="Dani u tjedan za mjesec iz ćelije iznad ove navedeni su u rasponu ćelija od W12 do AC12" sqref="Z16" xr:uid="{33F338C4-57C3-4807-B7E4-D0D83D95A682}"/>
    <dataValidation allowBlank="1" showInputMessage="1" showErrorMessage="1" prompt="Dani u tjedan za mjesec iz ćelije iznad ove navedeni su u rasponu ćelija od B20 do H20" sqref="B24" xr:uid="{5049BF92-A3BF-4813-BAC1-CC5972CA3DCC}"/>
    <dataValidation allowBlank="1" showInputMessage="1" showErrorMessage="1" prompt="Dani u tjedan za mjesec iz ćelije iznad ove navedeni su u rasponu ćelija od I20 do O20" sqref="J24" xr:uid="{2E0F4346-3B05-40C4-AF72-ADE3070526E4}"/>
    <dataValidation allowBlank="1" showInputMessage="1" showErrorMessage="1" prompt="Dani u tjedan za mjesec iz ćelije iznad ove navedeni su u rasponu ćelija od P20 do V20" sqref="R24" xr:uid="{E69A5F60-134A-44D7-B57C-CECC09453234}"/>
    <dataValidation allowBlank="1" showInputMessage="1" showErrorMessage="1" prompt="Dani u tjedan za mjesec iz ćelije iznad ove navedeni su u rasponu ćelija od W20 do AC20" sqref="Z24" xr:uid="{2136F592-723A-4A51-B9FB-E3C43495880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4E9D8703-479E-47AD-8650-9DE89F0B0B6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06BAFC8-DD23-429A-AF51-9BAB3AE12C2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E22DE8E-011E-49FC-9D2B-00D9FFFB227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CBDACC9A-E21A-43DC-A3CE-55BCD2B2711E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1FE95B2E-E833-49C3-A4B7-E1FC18C6A56A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95B27CD-6824-4F6D-A9A8-E5ACBC0CC835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F3EAD1E4-34CE-4278-8853-70DE7A32747E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F3A6829-F20F-443F-B0A5-BE085ED7A836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A1DEA827-C5D6-4453-8CA1-772EAEDBC403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70A1162-9C52-43AF-8307-FFB47F5182F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7AD65A4-F78A-4FF2-BB3E-518EBCED3F6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99FEC23B-7DFB-40E2-93B1-34AA6752BA89}"/>
    <dataValidation allowBlank="1" showInputMessage="1" showErrorMessage="1" prompt="U ovu ćeliju unesite godinu. Kalendarski se datumi automatski ažuriraju u ćelijama od B3 do AC26" sqref="B2:AF2 B3:B6" xr:uid="{E7AA1AE1-002A-4067-8AB6-EC17A86D3361}"/>
    <dataValidation allowBlank="1" showInputMessage="1" showErrorMessage="1" prompt="Odaberite prvi dan u tjednu u ćeliji s desne strane, kalendarsku godinu u ćeliji ispod ove" sqref="B1:K1" xr:uid="{A114B12C-C3D4-43C6-BFF6-6D0BF2624212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32F945A-6CBD-4CBD-8D3B-FDD85DE7E785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70A311E1-56AA-4967-9B29-150A61A4E51F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1E0F5-62C3-4560-A0ED-D8076175668D}">
  <sheetPr>
    <tabColor theme="4"/>
    <pageSetUpPr autoPageBreaks="0" fitToPage="1"/>
  </sheetPr>
  <dimension ref="A1:AN30"/>
  <sheetViews>
    <sheetView showGridLines="0" topLeftCell="A5" zoomScaleNormal="100" workbookViewId="0">
      <selection activeCell="AW18" sqref="AW1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5"/>
      <c r="B1" s="73" t="s">
        <v>0</v>
      </c>
      <c r="C1" s="73"/>
      <c r="D1" s="73"/>
      <c r="E1" s="73"/>
      <c r="F1" s="73"/>
      <c r="G1" s="73"/>
      <c r="H1" s="73"/>
      <c r="I1" s="73"/>
      <c r="J1" s="73"/>
      <c r="K1" s="73"/>
      <c r="L1" s="75" t="s">
        <v>2</v>
      </c>
      <c r="M1" s="75"/>
      <c r="N1" s="75"/>
      <c r="O1" s="75"/>
      <c r="P1" s="75"/>
      <c r="Q1" s="67"/>
      <c r="R1" s="74" t="s">
        <v>1</v>
      </c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</row>
    <row r="2" spans="1:40" ht="50.25" customHeight="1" x14ac:dyDescent="0.45">
      <c r="A2" s="3"/>
      <c r="B2" s="72">
        <v>2020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</row>
    <row r="3" spans="1:40" ht="50.25" customHeight="1" x14ac:dyDescent="0.4">
      <c r="A3" s="3"/>
      <c r="B3" s="76" t="s">
        <v>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51"/>
    </row>
    <row r="4" spans="1:40" ht="35.1" customHeight="1" x14ac:dyDescent="0.4">
      <c r="A4" s="3"/>
      <c r="B4" s="68"/>
      <c r="C4" s="68"/>
      <c r="D4" s="83" t="s">
        <v>21</v>
      </c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68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77" t="s">
        <v>22</v>
      </c>
      <c r="M6" s="77"/>
      <c r="N6" s="77"/>
      <c r="O6" s="77"/>
      <c r="P6" s="77"/>
      <c r="Q6" s="69"/>
      <c r="R6" s="8"/>
      <c r="S6" s="10"/>
      <c r="T6" s="77" t="s">
        <v>23</v>
      </c>
      <c r="U6" s="77"/>
      <c r="V6" s="77"/>
      <c r="W6" s="77"/>
      <c r="X6" s="77"/>
      <c r="Y6" s="69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71" t="str">
        <f>MonthHeaders</f>
        <v>SIJEČANJ</v>
      </c>
      <c r="C7" s="71"/>
      <c r="D7" s="71"/>
      <c r="E7" s="71"/>
      <c r="F7" s="71"/>
      <c r="G7" s="71"/>
      <c r="H7" s="71"/>
      <c r="I7" s="66"/>
      <c r="J7" s="71" t="str">
        <f>MonthHeaders</f>
        <v>VELJAČA</v>
      </c>
      <c r="K7" s="71"/>
      <c r="L7" s="71"/>
      <c r="M7" s="71"/>
      <c r="N7" s="71"/>
      <c r="O7" s="71"/>
      <c r="P7" s="71"/>
      <c r="Q7" s="66"/>
      <c r="R7" s="71" t="str">
        <f>MonthHeaders</f>
        <v>OŽUJAK</v>
      </c>
      <c r="S7" s="71"/>
      <c r="T7" s="71"/>
      <c r="U7" s="71"/>
      <c r="V7" s="71"/>
      <c r="W7" s="71"/>
      <c r="X7" s="71"/>
      <c r="Y7" s="66"/>
      <c r="Z7" s="71" t="str">
        <f>MonthHeaders</f>
        <v>TRAVANJ</v>
      </c>
      <c r="AA7" s="71"/>
      <c r="AB7" s="71"/>
      <c r="AC7" s="71"/>
      <c r="AD7" s="71"/>
      <c r="AE7" s="71"/>
      <c r="AF7" s="71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43829</v>
      </c>
      <c r="C9" s="53">
        <v>43830</v>
      </c>
      <c r="D9" s="49">
        <v>43831</v>
      </c>
      <c r="E9" s="53">
        <v>43832</v>
      </c>
      <c r="F9" s="53">
        <v>43833</v>
      </c>
      <c r="G9" s="53">
        <v>43834</v>
      </c>
      <c r="H9" s="53">
        <v>43835</v>
      </c>
      <c r="I9" s="53"/>
      <c r="J9" s="53">
        <f t="array" ref="J9:P14">Velj</f>
        <v>43857</v>
      </c>
      <c r="K9" s="53">
        <v>43858</v>
      </c>
      <c r="L9" s="53">
        <v>43859</v>
      </c>
      <c r="M9" s="53">
        <v>43860</v>
      </c>
      <c r="N9" s="53">
        <v>43861</v>
      </c>
      <c r="O9" s="53">
        <v>43862</v>
      </c>
      <c r="P9" s="53">
        <v>43863</v>
      </c>
      <c r="Q9" s="53"/>
      <c r="R9" s="53">
        <f t="array" ref="R9:X14">Ožu</f>
        <v>43885</v>
      </c>
      <c r="S9" s="53">
        <v>43886</v>
      </c>
      <c r="T9" s="53">
        <v>43887</v>
      </c>
      <c r="U9" s="53">
        <v>43888</v>
      </c>
      <c r="V9" s="53">
        <v>43889</v>
      </c>
      <c r="W9" s="53">
        <v>43890</v>
      </c>
      <c r="X9" s="53">
        <v>43891</v>
      </c>
      <c r="Y9" s="53"/>
      <c r="Z9" s="53">
        <f t="array" ref="Z9:AF14">Tra</f>
        <v>43920</v>
      </c>
      <c r="AA9" s="53">
        <v>43921</v>
      </c>
      <c r="AB9" s="49">
        <v>43922</v>
      </c>
      <c r="AC9" s="53">
        <v>43923</v>
      </c>
      <c r="AD9" s="53">
        <v>43924</v>
      </c>
      <c r="AE9" s="53">
        <v>43925</v>
      </c>
      <c r="AF9" s="53">
        <v>43926</v>
      </c>
      <c r="AG9" s="60"/>
      <c r="AH9" s="51"/>
      <c r="AN9" s="51"/>
    </row>
    <row r="10" spans="1:40" ht="18" customHeight="1" x14ac:dyDescent="0.4">
      <c r="B10" s="53">
        <v>43836</v>
      </c>
      <c r="C10" s="53">
        <v>43837</v>
      </c>
      <c r="D10" s="49">
        <v>43838</v>
      </c>
      <c r="E10" s="53">
        <v>43839</v>
      </c>
      <c r="F10" s="53">
        <v>43840</v>
      </c>
      <c r="G10" s="53">
        <v>43841</v>
      </c>
      <c r="H10" s="53">
        <v>43842</v>
      </c>
      <c r="I10" s="53"/>
      <c r="J10" s="53">
        <v>43864</v>
      </c>
      <c r="K10" s="53">
        <v>43865</v>
      </c>
      <c r="L10" s="49">
        <v>43866</v>
      </c>
      <c r="M10" s="53">
        <v>43867</v>
      </c>
      <c r="N10" s="53">
        <v>43868</v>
      </c>
      <c r="O10" s="53">
        <v>43869</v>
      </c>
      <c r="P10" s="53">
        <v>43870</v>
      </c>
      <c r="Q10" s="53"/>
      <c r="R10" s="53">
        <v>43892</v>
      </c>
      <c r="S10" s="53">
        <v>43893</v>
      </c>
      <c r="T10" s="49">
        <v>43894</v>
      </c>
      <c r="U10" s="53">
        <v>43895</v>
      </c>
      <c r="V10" s="53">
        <v>43896</v>
      </c>
      <c r="W10" s="53">
        <v>43897</v>
      </c>
      <c r="X10" s="53">
        <v>43898</v>
      </c>
      <c r="Y10" s="53"/>
      <c r="Z10" s="53">
        <v>43927</v>
      </c>
      <c r="AA10" s="53">
        <v>43928</v>
      </c>
      <c r="AB10" s="49">
        <v>43929</v>
      </c>
      <c r="AC10" s="53">
        <v>43930</v>
      </c>
      <c r="AD10" s="50">
        <v>43931</v>
      </c>
      <c r="AE10" s="53">
        <v>43932</v>
      </c>
      <c r="AF10" s="53">
        <v>43933</v>
      </c>
      <c r="AG10" s="60"/>
      <c r="AH10" s="51"/>
    </row>
    <row r="11" spans="1:40" ht="18" customHeight="1" x14ac:dyDescent="0.4">
      <c r="B11" s="53">
        <v>43843</v>
      </c>
      <c r="C11" s="53">
        <v>43844</v>
      </c>
      <c r="D11" s="49">
        <v>43845</v>
      </c>
      <c r="E11" s="53">
        <v>43846</v>
      </c>
      <c r="F11" s="50">
        <v>43847</v>
      </c>
      <c r="G11" s="53">
        <v>43848</v>
      </c>
      <c r="H11" s="53">
        <v>43849</v>
      </c>
      <c r="I11" s="53"/>
      <c r="J11" s="53">
        <v>43871</v>
      </c>
      <c r="K11" s="53">
        <v>43872</v>
      </c>
      <c r="L11" s="49">
        <v>43873</v>
      </c>
      <c r="M11" s="53">
        <v>43874</v>
      </c>
      <c r="N11" s="50">
        <v>43875</v>
      </c>
      <c r="O11" s="53">
        <v>43876</v>
      </c>
      <c r="P11" s="53">
        <v>43877</v>
      </c>
      <c r="Q11" s="53"/>
      <c r="R11" s="53">
        <v>43899</v>
      </c>
      <c r="S11" s="53">
        <v>43900</v>
      </c>
      <c r="T11" s="49">
        <v>43901</v>
      </c>
      <c r="U11" s="53">
        <v>43902</v>
      </c>
      <c r="V11" s="50">
        <v>43903</v>
      </c>
      <c r="W11" s="53">
        <v>43904</v>
      </c>
      <c r="X11" s="53">
        <v>43905</v>
      </c>
      <c r="Y11" s="53"/>
      <c r="Z11" s="53">
        <v>43934</v>
      </c>
      <c r="AA11" s="53">
        <v>43935</v>
      </c>
      <c r="AB11" s="49">
        <v>43936</v>
      </c>
      <c r="AC11" s="53">
        <v>43937</v>
      </c>
      <c r="AD11" s="53">
        <v>43938</v>
      </c>
      <c r="AE11" s="53">
        <v>43939</v>
      </c>
      <c r="AF11" s="53">
        <v>43940</v>
      </c>
      <c r="AG11" s="60"/>
      <c r="AH11" s="51"/>
    </row>
    <row r="12" spans="1:40" ht="18" customHeight="1" x14ac:dyDescent="0.4">
      <c r="B12" s="53">
        <v>43850</v>
      </c>
      <c r="C12" s="53">
        <v>43851</v>
      </c>
      <c r="D12" s="49">
        <v>43852</v>
      </c>
      <c r="E12" s="53">
        <v>43853</v>
      </c>
      <c r="F12" s="53">
        <v>43854</v>
      </c>
      <c r="G12" s="53">
        <v>43855</v>
      </c>
      <c r="H12" s="53">
        <v>43856</v>
      </c>
      <c r="I12" s="53"/>
      <c r="J12" s="53">
        <v>43878</v>
      </c>
      <c r="K12" s="53">
        <v>43879</v>
      </c>
      <c r="L12" s="49">
        <v>43880</v>
      </c>
      <c r="M12" s="53">
        <v>43881</v>
      </c>
      <c r="N12" s="53">
        <v>43882</v>
      </c>
      <c r="O12" s="53">
        <v>43883</v>
      </c>
      <c r="P12" s="53">
        <v>43884</v>
      </c>
      <c r="Q12" s="53"/>
      <c r="R12" s="53">
        <v>43906</v>
      </c>
      <c r="S12" s="53">
        <v>43907</v>
      </c>
      <c r="T12" s="49">
        <v>43908</v>
      </c>
      <c r="U12" s="53">
        <v>43909</v>
      </c>
      <c r="V12" s="53">
        <v>43910</v>
      </c>
      <c r="W12" s="53">
        <v>43911</v>
      </c>
      <c r="X12" s="53">
        <v>43912</v>
      </c>
      <c r="Y12" s="53"/>
      <c r="Z12" s="53">
        <v>43941</v>
      </c>
      <c r="AA12" s="53">
        <v>43942</v>
      </c>
      <c r="AB12" s="49">
        <v>43943</v>
      </c>
      <c r="AC12" s="53">
        <v>43944</v>
      </c>
      <c r="AD12" s="50">
        <v>43945</v>
      </c>
      <c r="AE12" s="53">
        <v>43946</v>
      </c>
      <c r="AF12" s="53">
        <v>43947</v>
      </c>
      <c r="AG12" s="60"/>
      <c r="AH12" s="51"/>
    </row>
    <row r="13" spans="1:40" ht="18" customHeight="1" x14ac:dyDescent="0.4">
      <c r="B13" s="53">
        <v>43857</v>
      </c>
      <c r="C13" s="53">
        <v>43858</v>
      </c>
      <c r="D13" s="49">
        <v>43859</v>
      </c>
      <c r="E13" s="53">
        <v>43860</v>
      </c>
      <c r="F13" s="50">
        <v>43861</v>
      </c>
      <c r="G13" s="53">
        <v>43862</v>
      </c>
      <c r="H13" s="53">
        <v>43863</v>
      </c>
      <c r="I13" s="53"/>
      <c r="J13" s="53">
        <v>43885</v>
      </c>
      <c r="K13" s="53">
        <v>43886</v>
      </c>
      <c r="L13" s="49">
        <v>43887</v>
      </c>
      <c r="M13" s="53">
        <v>43888</v>
      </c>
      <c r="N13" s="50">
        <v>43889</v>
      </c>
      <c r="O13" s="53">
        <v>43890</v>
      </c>
      <c r="P13" s="53">
        <v>43891</v>
      </c>
      <c r="Q13" s="53"/>
      <c r="R13" s="53">
        <v>43913</v>
      </c>
      <c r="S13" s="53">
        <v>43914</v>
      </c>
      <c r="T13" s="49">
        <v>43915</v>
      </c>
      <c r="U13" s="53">
        <v>43916</v>
      </c>
      <c r="V13" s="50">
        <v>43917</v>
      </c>
      <c r="W13" s="53">
        <v>43918</v>
      </c>
      <c r="X13" s="53">
        <v>43919</v>
      </c>
      <c r="Y13" s="53"/>
      <c r="Z13" s="53">
        <v>43948</v>
      </c>
      <c r="AA13" s="53">
        <v>43949</v>
      </c>
      <c r="AB13" s="49">
        <v>43950</v>
      </c>
      <c r="AC13" s="53">
        <v>43951</v>
      </c>
      <c r="AD13" s="53">
        <v>43952</v>
      </c>
      <c r="AE13" s="53">
        <v>43953</v>
      </c>
      <c r="AF13" s="53">
        <v>43954</v>
      </c>
      <c r="AG13" s="60"/>
      <c r="AH13" s="51"/>
    </row>
    <row r="14" spans="1:40" ht="18" customHeight="1" x14ac:dyDescent="0.4">
      <c r="B14" s="53">
        <v>43864</v>
      </c>
      <c r="C14" s="53">
        <v>43865</v>
      </c>
      <c r="D14" s="53">
        <v>43866</v>
      </c>
      <c r="E14" s="53">
        <v>43867</v>
      </c>
      <c r="F14" s="53">
        <v>43868</v>
      </c>
      <c r="G14" s="53">
        <v>43869</v>
      </c>
      <c r="H14" s="53">
        <v>43870</v>
      </c>
      <c r="I14" s="53"/>
      <c r="J14" s="53">
        <v>43892</v>
      </c>
      <c r="K14" s="53">
        <v>43893</v>
      </c>
      <c r="L14" s="53">
        <v>43894</v>
      </c>
      <c r="M14" s="53">
        <v>43895</v>
      </c>
      <c r="N14" s="53">
        <v>43896</v>
      </c>
      <c r="O14" s="53">
        <v>43897</v>
      </c>
      <c r="P14" s="53">
        <v>43898</v>
      </c>
      <c r="Q14" s="53"/>
      <c r="R14" s="53">
        <v>43920</v>
      </c>
      <c r="S14" s="53">
        <v>43921</v>
      </c>
      <c r="T14" s="53">
        <v>43922</v>
      </c>
      <c r="U14" s="53">
        <v>43923</v>
      </c>
      <c r="V14" s="53">
        <v>43924</v>
      </c>
      <c r="W14" s="53">
        <v>43925</v>
      </c>
      <c r="X14" s="53">
        <v>43926</v>
      </c>
      <c r="Y14" s="53"/>
      <c r="Z14" s="53">
        <v>43955</v>
      </c>
      <c r="AA14" s="53">
        <v>43956</v>
      </c>
      <c r="AB14" s="53">
        <v>43957</v>
      </c>
      <c r="AC14" s="53">
        <v>43958</v>
      </c>
      <c r="AD14" s="53">
        <v>43959</v>
      </c>
      <c r="AE14" s="53">
        <v>43960</v>
      </c>
      <c r="AF14" s="53">
        <v>43961</v>
      </c>
      <c r="AG14" s="60"/>
      <c r="AH14" s="51"/>
    </row>
    <row r="15" spans="1:40" ht="31.5" customHeight="1" x14ac:dyDescent="0.4">
      <c r="B15" s="85" t="str">
        <f>MonthHeaders</f>
        <v>SVIBANJ</v>
      </c>
      <c r="C15" s="85"/>
      <c r="D15" s="85"/>
      <c r="E15" s="85"/>
      <c r="F15" s="85"/>
      <c r="G15" s="85"/>
      <c r="H15" s="85"/>
      <c r="I15" s="70"/>
      <c r="J15" s="85" t="str">
        <f>MonthHeaders</f>
        <v>LIPANJ</v>
      </c>
      <c r="K15" s="85"/>
      <c r="L15" s="85"/>
      <c r="M15" s="85"/>
      <c r="N15" s="85"/>
      <c r="O15" s="85"/>
      <c r="P15" s="85"/>
      <c r="Q15" s="70"/>
      <c r="R15" s="85" t="str">
        <f>MonthHeaders</f>
        <v>SRPANJ</v>
      </c>
      <c r="S15" s="85"/>
      <c r="T15" s="85"/>
      <c r="U15" s="85"/>
      <c r="V15" s="85"/>
      <c r="W15" s="85"/>
      <c r="X15" s="85"/>
      <c r="Y15" s="70"/>
      <c r="Z15" s="85" t="str">
        <f>MonthHeaders</f>
        <v>KOLOVOZ</v>
      </c>
      <c r="AA15" s="85"/>
      <c r="AB15" s="85"/>
      <c r="AC15" s="85"/>
      <c r="AD15" s="85"/>
      <c r="AE15" s="85"/>
      <c r="AF15" s="85"/>
      <c r="AG15" s="51"/>
      <c r="AH15" s="51"/>
    </row>
    <row r="16" spans="1:40" ht="18" customHeight="1" x14ac:dyDescent="0.4">
      <c r="B16" s="62" t="str">
        <f t="array" ref="B16:H16">DayHeaders</f>
        <v>po</v>
      </c>
      <c r="C16" s="62" t="str">
        <v>ut</v>
      </c>
      <c r="D16" s="62" t="str">
        <v>sr</v>
      </c>
      <c r="E16" s="62" t="str">
        <v>če</v>
      </c>
      <c r="F16" s="62" t="str">
        <v>pe</v>
      </c>
      <c r="G16" s="62" t="str">
        <v>su</v>
      </c>
      <c r="H16" s="62" t="str">
        <v>ne</v>
      </c>
      <c r="I16" s="62"/>
      <c r="J16" s="62" t="str">
        <f t="array" ref="J16:P16">DayHeaders</f>
        <v>po</v>
      </c>
      <c r="K16" s="62" t="str">
        <v>ut</v>
      </c>
      <c r="L16" s="62" t="str">
        <v>sr</v>
      </c>
      <c r="M16" s="62" t="str">
        <v>če</v>
      </c>
      <c r="N16" s="62" t="str">
        <v>pe</v>
      </c>
      <c r="O16" s="62" t="str">
        <v>su</v>
      </c>
      <c r="P16" s="62" t="str">
        <v>ne</v>
      </c>
      <c r="Q16" s="62"/>
      <c r="R16" s="62" t="str">
        <f t="array" ref="R16:X16">DayHeaders</f>
        <v>po</v>
      </c>
      <c r="S16" s="62" t="str">
        <v>ut</v>
      </c>
      <c r="T16" s="62" t="str">
        <v>sr</v>
      </c>
      <c r="U16" s="62" t="str">
        <v>če</v>
      </c>
      <c r="V16" s="62" t="str">
        <v>pe</v>
      </c>
      <c r="W16" s="62" t="str">
        <v>su</v>
      </c>
      <c r="X16" s="62" t="str">
        <v>ne</v>
      </c>
      <c r="Y16" s="62"/>
      <c r="Z16" s="62" t="str">
        <f t="array" ref="Z16:AF16">DayHeaders</f>
        <v>po</v>
      </c>
      <c r="AA16" s="62" t="str">
        <v>ut</v>
      </c>
      <c r="AB16" s="62" t="str">
        <v>sr</v>
      </c>
      <c r="AC16" s="62" t="str">
        <v>če</v>
      </c>
      <c r="AD16" s="62" t="str">
        <v>pe</v>
      </c>
      <c r="AE16" s="62" t="str">
        <v>su</v>
      </c>
      <c r="AF16" s="62" t="str">
        <v>ne</v>
      </c>
      <c r="AG16" s="51"/>
      <c r="AH16" s="51"/>
    </row>
    <row r="17" spans="2:34" ht="18" customHeight="1" x14ac:dyDescent="0.4">
      <c r="B17" s="63">
        <f t="array" ref="B17:H22">Svi</f>
        <v>43948</v>
      </c>
      <c r="C17" s="63">
        <v>43949</v>
      </c>
      <c r="D17" s="63">
        <v>43950</v>
      </c>
      <c r="E17" s="64">
        <v>43951</v>
      </c>
      <c r="F17" s="53">
        <v>43952</v>
      </c>
      <c r="G17" s="64">
        <v>43953</v>
      </c>
      <c r="H17" s="63">
        <v>43954</v>
      </c>
      <c r="I17" s="63"/>
      <c r="J17" s="63">
        <f t="array" ref="J17:P22">Lip</f>
        <v>43983</v>
      </c>
      <c r="K17" s="63">
        <v>43984</v>
      </c>
      <c r="L17" s="43">
        <v>43985</v>
      </c>
      <c r="M17" s="63">
        <v>43986</v>
      </c>
      <c r="N17" s="46">
        <v>43987</v>
      </c>
      <c r="O17" s="64">
        <v>43988</v>
      </c>
      <c r="P17" s="63">
        <v>43989</v>
      </c>
      <c r="Q17" s="63"/>
      <c r="R17" s="53">
        <f t="array" ref="R17:X22">Srp</f>
        <v>44011</v>
      </c>
      <c r="S17" s="63">
        <v>44012</v>
      </c>
      <c r="T17" s="43">
        <v>44013</v>
      </c>
      <c r="U17" s="64">
        <v>44014</v>
      </c>
      <c r="V17" s="50">
        <v>44015</v>
      </c>
      <c r="W17" s="64">
        <v>44016</v>
      </c>
      <c r="X17" s="63">
        <v>44017</v>
      </c>
      <c r="Y17" s="63"/>
      <c r="Z17" s="63">
        <f t="array" ref="Z17:AF22">Kol</f>
        <v>44039</v>
      </c>
      <c r="AA17" s="63">
        <v>44040</v>
      </c>
      <c r="AB17" s="63">
        <v>44041</v>
      </c>
      <c r="AC17" s="63">
        <v>44042</v>
      </c>
      <c r="AD17" s="63">
        <v>44043</v>
      </c>
      <c r="AE17" s="63">
        <v>44044</v>
      </c>
      <c r="AF17" s="63">
        <v>44045</v>
      </c>
      <c r="AG17" s="51"/>
      <c r="AH17" s="51"/>
    </row>
    <row r="18" spans="2:34" ht="18" customHeight="1" x14ac:dyDescent="0.4">
      <c r="B18" s="53">
        <v>43955</v>
      </c>
      <c r="C18" s="63">
        <v>43956</v>
      </c>
      <c r="D18" s="43">
        <v>43957</v>
      </c>
      <c r="E18" s="64">
        <v>43958</v>
      </c>
      <c r="F18" s="50">
        <v>43959</v>
      </c>
      <c r="G18" s="64">
        <v>43960</v>
      </c>
      <c r="H18" s="63">
        <v>43961</v>
      </c>
      <c r="I18" s="63"/>
      <c r="J18" s="53">
        <v>43990</v>
      </c>
      <c r="K18" s="63">
        <v>43991</v>
      </c>
      <c r="L18" s="43">
        <v>43992</v>
      </c>
      <c r="M18" s="64">
        <v>43993</v>
      </c>
      <c r="N18" s="53">
        <v>43994</v>
      </c>
      <c r="O18" s="64">
        <v>43995</v>
      </c>
      <c r="P18" s="63">
        <v>43996</v>
      </c>
      <c r="Q18" s="63"/>
      <c r="R18" s="53">
        <v>44018</v>
      </c>
      <c r="S18" s="63">
        <v>44019</v>
      </c>
      <c r="T18" s="43">
        <v>44020</v>
      </c>
      <c r="U18" s="64">
        <v>44021</v>
      </c>
      <c r="V18" s="53">
        <v>44022</v>
      </c>
      <c r="W18" s="64">
        <v>44023</v>
      </c>
      <c r="X18" s="63">
        <v>44024</v>
      </c>
      <c r="Y18" s="63"/>
      <c r="Z18" s="63">
        <v>44046</v>
      </c>
      <c r="AA18" s="63">
        <v>44047</v>
      </c>
      <c r="AB18" s="43">
        <v>44048</v>
      </c>
      <c r="AC18" s="63">
        <v>44049</v>
      </c>
      <c r="AD18" s="63">
        <v>44050</v>
      </c>
      <c r="AE18" s="63">
        <v>44051</v>
      </c>
      <c r="AF18" s="63">
        <v>44052</v>
      </c>
      <c r="AG18" s="51"/>
      <c r="AH18" s="51"/>
    </row>
    <row r="19" spans="2:34" ht="18" customHeight="1" x14ac:dyDescent="0.4">
      <c r="B19" s="53">
        <v>43962</v>
      </c>
      <c r="C19" s="63">
        <v>43963</v>
      </c>
      <c r="D19" s="43">
        <v>43964</v>
      </c>
      <c r="E19" s="64">
        <v>43965</v>
      </c>
      <c r="F19" s="53">
        <v>43966</v>
      </c>
      <c r="G19" s="64">
        <v>43967</v>
      </c>
      <c r="H19" s="63">
        <v>43968</v>
      </c>
      <c r="I19" s="63"/>
      <c r="J19" s="53">
        <v>43997</v>
      </c>
      <c r="K19" s="63">
        <v>43998</v>
      </c>
      <c r="L19" s="43">
        <v>43999</v>
      </c>
      <c r="M19" s="64">
        <v>44000</v>
      </c>
      <c r="N19" s="50">
        <v>44001</v>
      </c>
      <c r="O19" s="64">
        <v>44002</v>
      </c>
      <c r="P19" s="63">
        <v>44003</v>
      </c>
      <c r="Q19" s="63"/>
      <c r="R19" s="53">
        <v>44025</v>
      </c>
      <c r="S19" s="63">
        <v>44026</v>
      </c>
      <c r="T19" s="43">
        <v>44027</v>
      </c>
      <c r="U19" s="64">
        <v>44028</v>
      </c>
      <c r="V19" s="50">
        <v>44029</v>
      </c>
      <c r="W19" s="64">
        <v>44030</v>
      </c>
      <c r="X19" s="63">
        <v>44031</v>
      </c>
      <c r="Y19" s="63"/>
      <c r="Z19" s="63">
        <v>44053</v>
      </c>
      <c r="AA19" s="63">
        <v>44054</v>
      </c>
      <c r="AB19" s="43">
        <v>44055</v>
      </c>
      <c r="AC19" s="63">
        <v>44056</v>
      </c>
      <c r="AD19" s="46">
        <v>44057</v>
      </c>
      <c r="AE19" s="63">
        <v>44058</v>
      </c>
      <c r="AF19" s="63">
        <v>44059</v>
      </c>
      <c r="AG19" s="51"/>
      <c r="AH19" s="51"/>
    </row>
    <row r="20" spans="2:34" ht="18" customHeight="1" x14ac:dyDescent="0.4">
      <c r="B20" s="53">
        <v>43969</v>
      </c>
      <c r="C20" s="63">
        <v>43970</v>
      </c>
      <c r="D20" s="43">
        <v>43971</v>
      </c>
      <c r="E20" s="64">
        <v>43972</v>
      </c>
      <c r="F20" s="50">
        <v>43973</v>
      </c>
      <c r="G20" s="64">
        <v>43974</v>
      </c>
      <c r="H20" s="63">
        <v>43975</v>
      </c>
      <c r="I20" s="63"/>
      <c r="J20" s="53">
        <v>44004</v>
      </c>
      <c r="K20" s="63">
        <v>44005</v>
      </c>
      <c r="L20" s="43">
        <v>44006</v>
      </c>
      <c r="M20" s="64">
        <v>44007</v>
      </c>
      <c r="N20" s="53">
        <v>44008</v>
      </c>
      <c r="O20" s="64">
        <v>44009</v>
      </c>
      <c r="P20" s="63">
        <v>44010</v>
      </c>
      <c r="Q20" s="63"/>
      <c r="R20" s="53">
        <v>44032</v>
      </c>
      <c r="S20" s="63">
        <v>44033</v>
      </c>
      <c r="T20" s="43">
        <v>44034</v>
      </c>
      <c r="U20" s="64">
        <v>44035</v>
      </c>
      <c r="V20" s="53">
        <v>44036</v>
      </c>
      <c r="W20" s="64">
        <v>44037</v>
      </c>
      <c r="X20" s="63">
        <v>44038</v>
      </c>
      <c r="Y20" s="63"/>
      <c r="Z20" s="63">
        <v>44060</v>
      </c>
      <c r="AA20" s="63">
        <v>44061</v>
      </c>
      <c r="AB20" s="43">
        <v>44062</v>
      </c>
      <c r="AC20" s="63">
        <v>44063</v>
      </c>
      <c r="AD20" s="63">
        <v>44064</v>
      </c>
      <c r="AE20" s="63">
        <v>44065</v>
      </c>
      <c r="AF20" s="63">
        <v>44066</v>
      </c>
      <c r="AG20" s="51"/>
      <c r="AH20" s="51"/>
    </row>
    <row r="21" spans="2:34" ht="18" customHeight="1" x14ac:dyDescent="0.4">
      <c r="B21" s="53">
        <v>43976</v>
      </c>
      <c r="C21" s="63">
        <v>43977</v>
      </c>
      <c r="D21" s="43">
        <v>43978</v>
      </c>
      <c r="E21" s="64">
        <v>43979</v>
      </c>
      <c r="F21" s="53">
        <v>43980</v>
      </c>
      <c r="G21" s="63">
        <v>43981</v>
      </c>
      <c r="H21" s="63">
        <v>43982</v>
      </c>
      <c r="I21" s="63"/>
      <c r="J21" s="53">
        <v>44011</v>
      </c>
      <c r="K21" s="63">
        <v>44012</v>
      </c>
      <c r="L21" s="63">
        <v>44013</v>
      </c>
      <c r="M21" s="64">
        <v>44014</v>
      </c>
      <c r="N21" s="53">
        <v>44015</v>
      </c>
      <c r="O21" s="64">
        <v>44016</v>
      </c>
      <c r="P21" s="63">
        <v>44017</v>
      </c>
      <c r="Q21" s="63"/>
      <c r="R21" s="53">
        <v>44039</v>
      </c>
      <c r="S21" s="63">
        <v>44040</v>
      </c>
      <c r="T21" s="43">
        <v>44041</v>
      </c>
      <c r="U21" s="63">
        <v>44042</v>
      </c>
      <c r="V21" s="46">
        <v>44043</v>
      </c>
      <c r="W21" s="63">
        <v>44044</v>
      </c>
      <c r="X21" s="63">
        <v>44045</v>
      </c>
      <c r="Y21" s="63"/>
      <c r="Z21" s="63">
        <v>44067</v>
      </c>
      <c r="AA21" s="63">
        <v>44068</v>
      </c>
      <c r="AB21" s="43">
        <v>44069</v>
      </c>
      <c r="AC21" s="63">
        <v>44070</v>
      </c>
      <c r="AD21" s="46">
        <v>44071</v>
      </c>
      <c r="AE21" s="63">
        <v>44072</v>
      </c>
      <c r="AF21" s="63">
        <v>44073</v>
      </c>
      <c r="AG21" s="51"/>
      <c r="AH21" s="51"/>
    </row>
    <row r="22" spans="2:34" ht="18" customHeight="1" x14ac:dyDescent="0.4">
      <c r="B22" s="63">
        <v>43983</v>
      </c>
      <c r="C22" s="63">
        <v>43984</v>
      </c>
      <c r="D22" s="63">
        <v>43985</v>
      </c>
      <c r="E22" s="63">
        <v>43986</v>
      </c>
      <c r="F22" s="63">
        <v>43987</v>
      </c>
      <c r="G22" s="63">
        <v>43988</v>
      </c>
      <c r="H22" s="63">
        <v>43989</v>
      </c>
      <c r="I22" s="63"/>
      <c r="J22" s="63">
        <v>44018</v>
      </c>
      <c r="K22" s="63">
        <v>44019</v>
      </c>
      <c r="L22" s="63">
        <v>44020</v>
      </c>
      <c r="M22" s="63">
        <v>44021</v>
      </c>
      <c r="N22" s="63">
        <v>44022</v>
      </c>
      <c r="O22" s="63">
        <v>44023</v>
      </c>
      <c r="P22" s="63">
        <v>44024</v>
      </c>
      <c r="Q22" s="63"/>
      <c r="R22" s="63">
        <v>44046</v>
      </c>
      <c r="S22" s="63">
        <v>44047</v>
      </c>
      <c r="T22" s="63">
        <v>44048</v>
      </c>
      <c r="U22" s="63">
        <v>44049</v>
      </c>
      <c r="V22" s="63">
        <v>44050</v>
      </c>
      <c r="W22" s="63">
        <v>44051</v>
      </c>
      <c r="X22" s="63">
        <v>44052</v>
      </c>
      <c r="Y22" s="63"/>
      <c r="Z22" s="63">
        <v>44074</v>
      </c>
      <c r="AA22" s="63">
        <v>44075</v>
      </c>
      <c r="AB22" s="63">
        <v>44076</v>
      </c>
      <c r="AC22" s="63">
        <v>44077</v>
      </c>
      <c r="AD22" s="63">
        <v>44078</v>
      </c>
      <c r="AE22" s="63">
        <v>44079</v>
      </c>
      <c r="AF22" s="63">
        <v>44080</v>
      </c>
      <c r="AG22" s="51"/>
      <c r="AH22" s="51"/>
    </row>
    <row r="23" spans="2:34" ht="31.5" customHeight="1" x14ac:dyDescent="0.4">
      <c r="B23" s="85" t="str">
        <f>MonthHeaders</f>
        <v>RUJAN</v>
      </c>
      <c r="C23" s="85"/>
      <c r="D23" s="85"/>
      <c r="E23" s="85"/>
      <c r="F23" s="85"/>
      <c r="G23" s="85"/>
      <c r="H23" s="85"/>
      <c r="I23" s="70"/>
      <c r="J23" s="85" t="str">
        <f>MonthHeaders</f>
        <v>LISTOPAD</v>
      </c>
      <c r="K23" s="85"/>
      <c r="L23" s="85"/>
      <c r="M23" s="85"/>
      <c r="N23" s="85"/>
      <c r="O23" s="85"/>
      <c r="P23" s="85"/>
      <c r="Q23" s="70"/>
      <c r="R23" s="85" t="str">
        <f>MonthHeaders</f>
        <v>STUDENI</v>
      </c>
      <c r="S23" s="85"/>
      <c r="T23" s="85"/>
      <c r="U23" s="85"/>
      <c r="V23" s="85"/>
      <c r="W23" s="85"/>
      <c r="X23" s="85"/>
      <c r="Y23" s="70"/>
      <c r="Z23" s="85" t="str">
        <f>MonthHeaders</f>
        <v>PROSINAC</v>
      </c>
      <c r="AA23" s="85"/>
      <c r="AB23" s="85"/>
      <c r="AC23" s="85"/>
      <c r="AD23" s="85"/>
      <c r="AE23" s="85"/>
      <c r="AF23" s="85"/>
      <c r="AG23" s="51"/>
      <c r="AH23" s="51"/>
    </row>
    <row r="24" spans="2:34" ht="18" customHeight="1" x14ac:dyDescent="0.4">
      <c r="B24" s="62" t="str">
        <f t="array" ref="B24:H24">DayHeaders</f>
        <v>po</v>
      </c>
      <c r="C24" s="62" t="str">
        <v>ut</v>
      </c>
      <c r="D24" s="62" t="str">
        <v>sr</v>
      </c>
      <c r="E24" s="62" t="str">
        <v>če</v>
      </c>
      <c r="F24" s="62" t="str">
        <v>pe</v>
      </c>
      <c r="G24" s="62" t="str">
        <v>su</v>
      </c>
      <c r="H24" s="62" t="str">
        <v>ne</v>
      </c>
      <c r="I24" s="62"/>
      <c r="J24" s="62" t="str">
        <f t="array" ref="J24:P24">DayHeaders</f>
        <v>po</v>
      </c>
      <c r="K24" s="62" t="str">
        <v>ut</v>
      </c>
      <c r="L24" s="62" t="str">
        <v>sr</v>
      </c>
      <c r="M24" s="62" t="str">
        <v>če</v>
      </c>
      <c r="N24" s="62" t="str">
        <v>pe</v>
      </c>
      <c r="O24" s="62" t="str">
        <v>su</v>
      </c>
      <c r="P24" s="62" t="str">
        <v>ne</v>
      </c>
      <c r="Q24" s="62"/>
      <c r="R24" s="62" t="str">
        <f t="array" ref="R24:X24">DayHeaders</f>
        <v>po</v>
      </c>
      <c r="S24" s="62" t="str">
        <v>ut</v>
      </c>
      <c r="T24" s="62" t="str">
        <v>sr</v>
      </c>
      <c r="U24" s="62" t="str">
        <v>če</v>
      </c>
      <c r="V24" s="62" t="str">
        <v>pe</v>
      </c>
      <c r="W24" s="62" t="str">
        <v>su</v>
      </c>
      <c r="X24" s="62" t="str">
        <v>ne</v>
      </c>
      <c r="Y24" s="62"/>
      <c r="Z24" s="62" t="str">
        <f t="array" ref="Z24:AF24">DayHeaders</f>
        <v>po</v>
      </c>
      <c r="AA24" s="62" t="str">
        <v>ut</v>
      </c>
      <c r="AB24" s="62" t="str">
        <v>sr</v>
      </c>
      <c r="AC24" s="62" t="str">
        <v>če</v>
      </c>
      <c r="AD24" s="62" t="str">
        <v>pe</v>
      </c>
      <c r="AE24" s="62" t="str">
        <v>su</v>
      </c>
      <c r="AF24" s="62" t="str">
        <v>ne</v>
      </c>
      <c r="AG24" s="51"/>
      <c r="AH24" s="51"/>
    </row>
    <row r="25" spans="2:34" ht="18" customHeight="1" x14ac:dyDescent="0.4">
      <c r="B25" s="45">
        <f t="array" ref="B25:H30">Ruj</f>
        <v>44074</v>
      </c>
      <c r="C25" s="45">
        <v>44075</v>
      </c>
      <c r="D25" s="29">
        <v>44076</v>
      </c>
      <c r="E25" s="45">
        <v>44077</v>
      </c>
      <c r="F25" s="45">
        <v>44078</v>
      </c>
      <c r="G25" s="45">
        <v>44079</v>
      </c>
      <c r="H25" s="45">
        <v>44080</v>
      </c>
      <c r="I25" s="45"/>
      <c r="J25" s="45">
        <f t="array" ref="J25:P30">Lis</f>
        <v>44102</v>
      </c>
      <c r="K25" s="45">
        <v>44103</v>
      </c>
      <c r="L25" s="45">
        <v>44104</v>
      </c>
      <c r="M25" s="45">
        <v>44105</v>
      </c>
      <c r="N25" s="45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29">
        <v>44167</v>
      </c>
      <c r="AC25" s="45">
        <v>44168</v>
      </c>
      <c r="AD25" s="31">
        <v>44169</v>
      </c>
      <c r="AE25" s="45">
        <v>44170</v>
      </c>
      <c r="AF25" s="45">
        <v>44171</v>
      </c>
      <c r="AG25" s="51"/>
      <c r="AH25" s="51"/>
    </row>
    <row r="26" spans="2:34" ht="18" customHeight="1" x14ac:dyDescent="0.4">
      <c r="B26" s="45">
        <v>44081</v>
      </c>
      <c r="C26" s="45">
        <v>44082</v>
      </c>
      <c r="D26" s="29">
        <v>44083</v>
      </c>
      <c r="E26" s="45">
        <v>44084</v>
      </c>
      <c r="F26" s="31">
        <v>44085</v>
      </c>
      <c r="G26" s="45">
        <v>44086</v>
      </c>
      <c r="H26" s="45">
        <v>44087</v>
      </c>
      <c r="I26" s="45"/>
      <c r="J26" s="45">
        <v>44109</v>
      </c>
      <c r="K26" s="45">
        <v>44110</v>
      </c>
      <c r="L26" s="29">
        <v>44111</v>
      </c>
      <c r="M26" s="45">
        <v>44112</v>
      </c>
      <c r="N26" s="31">
        <v>44113</v>
      </c>
      <c r="O26" s="45">
        <v>44114</v>
      </c>
      <c r="P26" s="45">
        <v>44115</v>
      </c>
      <c r="Q26" s="45"/>
      <c r="R26" s="45">
        <v>44137</v>
      </c>
      <c r="S26" s="45">
        <v>44138</v>
      </c>
      <c r="T26" s="29">
        <v>44139</v>
      </c>
      <c r="U26" s="45">
        <v>44140</v>
      </c>
      <c r="V26" s="31">
        <v>44141</v>
      </c>
      <c r="W26" s="45">
        <v>44142</v>
      </c>
      <c r="X26" s="45">
        <v>44143</v>
      </c>
      <c r="Y26" s="45"/>
      <c r="Z26" s="45">
        <v>44172</v>
      </c>
      <c r="AA26" s="45">
        <v>44173</v>
      </c>
      <c r="AB26" s="29">
        <v>44174</v>
      </c>
      <c r="AC26" s="45">
        <v>44175</v>
      </c>
      <c r="AD26" s="45">
        <v>44176</v>
      </c>
      <c r="AE26" s="45">
        <v>44177</v>
      </c>
      <c r="AF26" s="45">
        <v>44178</v>
      </c>
      <c r="AG26" s="51"/>
      <c r="AH26" s="51"/>
    </row>
    <row r="27" spans="2:34" ht="18" customHeight="1" x14ac:dyDescent="0.4">
      <c r="B27" s="45">
        <v>44088</v>
      </c>
      <c r="C27" s="45">
        <v>44089</v>
      </c>
      <c r="D27" s="29">
        <v>44090</v>
      </c>
      <c r="E27" s="45">
        <v>44091</v>
      </c>
      <c r="F27" s="45">
        <v>44092</v>
      </c>
      <c r="G27" s="45">
        <v>44093</v>
      </c>
      <c r="H27" s="45">
        <v>44094</v>
      </c>
      <c r="I27" s="45"/>
      <c r="J27" s="45">
        <v>44116</v>
      </c>
      <c r="K27" s="45">
        <v>44117</v>
      </c>
      <c r="L27" s="29">
        <v>44118</v>
      </c>
      <c r="M27" s="45">
        <v>44119</v>
      </c>
      <c r="N27" s="45">
        <v>44120</v>
      </c>
      <c r="O27" s="45">
        <v>44121</v>
      </c>
      <c r="P27" s="45">
        <v>44122</v>
      </c>
      <c r="Q27" s="45"/>
      <c r="R27" s="45">
        <v>44144</v>
      </c>
      <c r="S27" s="45">
        <v>44145</v>
      </c>
      <c r="T27" s="29">
        <v>44146</v>
      </c>
      <c r="U27" s="45">
        <v>44147</v>
      </c>
      <c r="V27" s="45">
        <v>44148</v>
      </c>
      <c r="W27" s="45">
        <v>44149</v>
      </c>
      <c r="X27" s="45">
        <v>44150</v>
      </c>
      <c r="Y27" s="45"/>
      <c r="Z27" s="45">
        <v>44179</v>
      </c>
      <c r="AA27" s="45">
        <v>44180</v>
      </c>
      <c r="AB27" s="29">
        <v>44181</v>
      </c>
      <c r="AC27" s="45">
        <v>44182</v>
      </c>
      <c r="AD27" s="31">
        <v>44183</v>
      </c>
      <c r="AE27" s="45">
        <v>44184</v>
      </c>
      <c r="AF27" s="45">
        <v>44185</v>
      </c>
      <c r="AG27" s="51"/>
      <c r="AH27" s="51"/>
    </row>
    <row r="28" spans="2:34" ht="18" customHeight="1" x14ac:dyDescent="0.4">
      <c r="B28" s="45">
        <v>44095</v>
      </c>
      <c r="C28" s="45">
        <v>44096</v>
      </c>
      <c r="D28" s="29">
        <v>44097</v>
      </c>
      <c r="E28" s="45">
        <v>44098</v>
      </c>
      <c r="F28" s="31">
        <v>44099</v>
      </c>
      <c r="G28" s="45">
        <v>44100</v>
      </c>
      <c r="H28" s="45">
        <v>44101</v>
      </c>
      <c r="I28" s="45"/>
      <c r="J28" s="45">
        <v>44123</v>
      </c>
      <c r="K28" s="45">
        <v>44124</v>
      </c>
      <c r="L28" s="29">
        <v>44125</v>
      </c>
      <c r="M28" s="45">
        <v>44126</v>
      </c>
      <c r="N28" s="31">
        <v>44127</v>
      </c>
      <c r="O28" s="45">
        <v>44128</v>
      </c>
      <c r="P28" s="45">
        <v>44129</v>
      </c>
      <c r="Q28" s="45"/>
      <c r="R28" s="45">
        <v>44151</v>
      </c>
      <c r="S28" s="45">
        <v>44152</v>
      </c>
      <c r="T28" s="29">
        <v>44153</v>
      </c>
      <c r="U28" s="45">
        <v>44154</v>
      </c>
      <c r="V28" s="31">
        <v>44155</v>
      </c>
      <c r="W28" s="45">
        <v>44156</v>
      </c>
      <c r="X28" s="45">
        <v>44157</v>
      </c>
      <c r="Y28" s="45"/>
      <c r="Z28" s="45">
        <v>44186</v>
      </c>
      <c r="AA28" s="45">
        <v>44187</v>
      </c>
      <c r="AB28" s="29">
        <v>44188</v>
      </c>
      <c r="AC28" s="45">
        <v>44189</v>
      </c>
      <c r="AD28" s="45">
        <v>44190</v>
      </c>
      <c r="AE28" s="45">
        <v>44191</v>
      </c>
      <c r="AF28" s="45">
        <v>44192</v>
      </c>
      <c r="AG28" s="51"/>
      <c r="AH28" s="51"/>
    </row>
    <row r="29" spans="2:34" ht="18" customHeight="1" x14ac:dyDescent="0.4">
      <c r="B29" s="45">
        <v>44102</v>
      </c>
      <c r="C29" s="45">
        <v>44103</v>
      </c>
      <c r="D29" s="29">
        <v>44104</v>
      </c>
      <c r="E29" s="45">
        <v>44105</v>
      </c>
      <c r="F29" s="45">
        <v>44106</v>
      </c>
      <c r="G29" s="45">
        <v>44107</v>
      </c>
      <c r="H29" s="45">
        <v>44108</v>
      </c>
      <c r="I29" s="45"/>
      <c r="J29" s="45">
        <v>44130</v>
      </c>
      <c r="K29" s="45">
        <v>44131</v>
      </c>
      <c r="L29" s="29">
        <v>44132</v>
      </c>
      <c r="M29" s="45">
        <v>44133</v>
      </c>
      <c r="N29" s="45">
        <v>44134</v>
      </c>
      <c r="O29" s="45">
        <v>44135</v>
      </c>
      <c r="P29" s="45">
        <v>44136</v>
      </c>
      <c r="Q29" s="45"/>
      <c r="R29" s="45">
        <v>44158</v>
      </c>
      <c r="S29" s="45">
        <v>44159</v>
      </c>
      <c r="T29" s="29">
        <v>44160</v>
      </c>
      <c r="U29" s="45">
        <v>44161</v>
      </c>
      <c r="V29" s="45">
        <v>44162</v>
      </c>
      <c r="W29" s="45">
        <v>44163</v>
      </c>
      <c r="X29" s="45">
        <v>44164</v>
      </c>
      <c r="Y29" s="45"/>
      <c r="Z29" s="45">
        <v>44193</v>
      </c>
      <c r="AA29" s="45">
        <v>44194</v>
      </c>
      <c r="AB29" s="29">
        <v>44195</v>
      </c>
      <c r="AC29" s="45">
        <v>44196</v>
      </c>
      <c r="AD29" s="45">
        <v>44197</v>
      </c>
      <c r="AE29" s="45">
        <v>44198</v>
      </c>
      <c r="AF29" s="45">
        <v>44199</v>
      </c>
      <c r="AG29" s="51"/>
      <c r="AH29" s="51"/>
    </row>
    <row r="30" spans="2:34" ht="18" customHeight="1" x14ac:dyDescent="0.4">
      <c r="B30" s="45">
        <v>44109</v>
      </c>
      <c r="C30" s="45">
        <v>44110</v>
      </c>
      <c r="D30" s="45">
        <v>44111</v>
      </c>
      <c r="E30" s="45">
        <v>44112</v>
      </c>
      <c r="F30" s="45">
        <v>44113</v>
      </c>
      <c r="G30" s="45">
        <v>44114</v>
      </c>
      <c r="H30" s="45">
        <v>44115</v>
      </c>
      <c r="I30" s="4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45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:K1"/>
    <mergeCell ref="L1:P1"/>
    <mergeCell ref="R1:AF1"/>
    <mergeCell ref="B2:AF2"/>
    <mergeCell ref="B3:AF3"/>
    <mergeCell ref="D4:AE4"/>
  </mergeCells>
  <conditionalFormatting sqref="B9:I14">
    <cfRule type="expression" dxfId="11" priority="12">
      <formula>MONTH(B9)&lt;&gt;MONTH($B$11)</formula>
    </cfRule>
  </conditionalFormatting>
  <conditionalFormatting sqref="J9:Q14">
    <cfRule type="expression" dxfId="10" priority="11">
      <formula>MONTH(J9)&lt;&gt;MONTH($J$11)</formula>
    </cfRule>
  </conditionalFormatting>
  <conditionalFormatting sqref="R9:Y14">
    <cfRule type="expression" dxfId="9" priority="10">
      <formula>MONTH(R9)&lt;&gt;MONTH($R$11)</formula>
    </cfRule>
  </conditionalFormatting>
  <conditionalFormatting sqref="Z9:AF14">
    <cfRule type="expression" dxfId="8" priority="9">
      <formula>MONTH(Z9)&lt;&gt;MONTH($Z$11)</formula>
    </cfRule>
  </conditionalFormatting>
  <conditionalFormatting sqref="B17:I22">
    <cfRule type="expression" dxfId="7" priority="8">
      <formula>MONTH(B17)&lt;&gt;MONTH($B$19)</formula>
    </cfRule>
  </conditionalFormatting>
  <conditionalFormatting sqref="J17:Q22">
    <cfRule type="expression" dxfId="6" priority="7">
      <formula>MONTH(J17)&lt;&gt;MONTH($J$19)</formula>
    </cfRule>
  </conditionalFormatting>
  <conditionalFormatting sqref="R17:Y22">
    <cfRule type="expression" dxfId="5" priority="6">
      <formula>MONTH(R17)&lt;&gt;MONTH($R$19)</formula>
    </cfRule>
  </conditionalFormatting>
  <conditionalFormatting sqref="Z17:AF22">
    <cfRule type="expression" dxfId="4" priority="5">
      <formula>MONTH(Z17)&lt;&gt;MONTH($Z$19)</formula>
    </cfRule>
  </conditionalFormatting>
  <conditionalFormatting sqref="B25:I30">
    <cfRule type="expression" dxfId="3" priority="4">
      <formula>MONTH(B25)&lt;&gt;MONTH($B$27)</formula>
    </cfRule>
  </conditionalFormatting>
  <conditionalFormatting sqref="J25:Q30">
    <cfRule type="expression" dxfId="2" priority="3">
      <formula>MONTH(J25)&lt;&gt;MONTH($J$27)</formula>
    </cfRule>
  </conditionalFormatting>
  <conditionalFormatting sqref="R25:Y30">
    <cfRule type="expression" dxfId="1" priority="2">
      <formula>MONTH(R25)&lt;&gt;MONTH($R$27)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25B471C3-8769-4FBC-9691-FF6BA9B64B4A}"/>
    <dataValidation allowBlank="1" showInputMessage="1" showErrorMessage="1" prompt="Dani u tjedan za mjesec iz ćelije iznad ove navedeni su u rasponu ćelija od I4 do O4" sqref="J8" xr:uid="{67334FD7-EB53-4B42-B407-8555494B1A71}"/>
    <dataValidation allowBlank="1" showInputMessage="1" showErrorMessage="1" prompt="Dani u tjedan za mjesec iz ćelije iznad ove navedeni su u rasponu ćelija od P4 do V4" sqref="R8" xr:uid="{4C74A22B-A534-47A9-A215-A0CFFFCA9CBE}"/>
    <dataValidation allowBlank="1" showInputMessage="1" showErrorMessage="1" prompt="Dani u tjedan za mjesec iz ćelije iznad ove navedeni su u rasponu ćelija od W4 do AC4" sqref="Z8" xr:uid="{FBFCE61B-F3B4-4CBD-8A21-20D1C0E25FB3}"/>
    <dataValidation allowBlank="1" showInputMessage="1" showErrorMessage="1" prompt="Dani u tjedan za mjesec iz ćelije iznad ove navedeni su u rasponu ćelija od B12 do H12" sqref="B16" xr:uid="{08838170-62D2-48D6-B247-037075147DB4}"/>
    <dataValidation allowBlank="1" showInputMessage="1" showErrorMessage="1" prompt="Dani u tjedan za mjesec iz ćelije iznad ove navedeni su u rasponu ćelija od I12 do O12" sqref="J16" xr:uid="{B673C72A-7C8F-4946-A88C-35BF9FF82D30}"/>
    <dataValidation allowBlank="1" showInputMessage="1" showErrorMessage="1" prompt="Dani u tjedan za mjesec iz ćelije iznad ove navedeni su u rasponu ćelija od P12 do V12" sqref="R16" xr:uid="{79BECF34-2ED1-4DC6-AF4F-95CA17847FF9}"/>
    <dataValidation allowBlank="1" showInputMessage="1" showErrorMessage="1" prompt="Dani u tjedan za mjesec iz ćelije iznad ove navedeni su u rasponu ćelija od W12 do AC12" sqref="Z16" xr:uid="{B74426D1-6955-4A85-9F1C-CE323E4374AB}"/>
    <dataValidation allowBlank="1" showInputMessage="1" showErrorMessage="1" prompt="Dani u tjedan za mjesec iz ćelije iznad ove navedeni su u rasponu ćelija od B20 do H20" sqref="B24" xr:uid="{A99EA0A7-05CA-4550-847F-A41371A496EC}"/>
    <dataValidation allowBlank="1" showInputMessage="1" showErrorMessage="1" prompt="Dani u tjedan za mjesec iz ćelije iznad ove navedeni su u rasponu ćelija od I20 do O20" sqref="J24" xr:uid="{6721AB2E-8F87-4AA4-B339-0C7F586B3EF3}"/>
    <dataValidation allowBlank="1" showInputMessage="1" showErrorMessage="1" prompt="Dani u tjedan za mjesec iz ćelije iznad ove navedeni su u rasponu ćelija od P20 do V20" sqref="R24" xr:uid="{D8AFECCE-7BED-4927-97AB-2392BBA6613E}"/>
    <dataValidation allowBlank="1" showInputMessage="1" showErrorMessage="1" prompt="Dani u tjedan za mjesec iz ćelije iznad ove navedeni su u rasponu ćelija od W20 do AC20" sqref="Z24" xr:uid="{E2FE69CB-7CD8-4B60-A342-06A6A4E0E59D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96F76234-1B7C-48AF-BD4C-EBADD32EF27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ED7D638-623B-417E-9D88-81E383B3372E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4F58333B-1F3E-4594-8294-32F460B91CE6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D9EAEE41-0D68-4EA4-92CC-09804D2DA0D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531AE58-DAB8-4A53-90BD-165212F9099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86595C41-8347-4FA4-8709-7F0A7A21608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7C28162-CF63-443D-A791-F396CD3317D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75CE62D6-DDC7-4F87-A58B-84781571B7A4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E69E835C-5F57-49C0-8790-30875D60BCF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11695801-86D2-4D7C-82A5-6C36B5A640F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A03FAC7E-62D5-450B-AA7D-88FCE0EEB64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DEBFA2-27E6-445A-AA98-3F2E7677DB4D}"/>
    <dataValidation allowBlank="1" showInputMessage="1" showErrorMessage="1" prompt="U ovu ćeliju unesite godinu. Kalendarski se datumi automatski ažuriraju u ćelijama od B3 do AC26" sqref="B2:AF2 B3:B6" xr:uid="{34973CBE-EF73-4036-924B-B60654F79042}"/>
    <dataValidation allowBlank="1" showInputMessage="1" showErrorMessage="1" prompt="Odaberite prvi dan u tjednu u ćeliji s desne strane, kalendarsku godinu u ćeliji ispod ove" sqref="B1:K1" xr:uid="{D87BD9D2-D830-4B1A-B768-D51F69BBC764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1EC52C9B-4CAF-4752-9AC8-F9609C6EED16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42F147C6-2644-4BD6-8A79-93D35D712A25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3054EDCE809DB40B5636D15B5B4A5DF" ma:contentTypeVersion="5" ma:contentTypeDescription="Stvaranje novog dokumenta." ma:contentTypeScope="" ma:versionID="9d24d942b858c4eee670107a9259483c">
  <xsd:schema xmlns:xsd="http://www.w3.org/2001/XMLSchema" xmlns:xs="http://www.w3.org/2001/XMLSchema" xmlns:p="http://schemas.microsoft.com/office/2006/metadata/properties" xmlns:ns3="b780afa1-8049-457a-8134-43ff3588be7a" targetNamespace="http://schemas.microsoft.com/office/2006/metadata/properties" ma:root="true" ma:fieldsID="c545a0d8a08d2a7075ce98b66c509d5d" ns3:_="">
    <xsd:import namespace="b780afa1-8049-457a-8134-43ff3588be7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80afa1-8049-457a-8134-43ff3588be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DAB8E1A-C27A-4210-9F50-B884E62762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80afa1-8049-457a-8134-43ff3588be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F64882-CC6B-485C-8508-C106A946ECF1}">
  <ds:schemaRefs>
    <ds:schemaRef ds:uri="http://schemas.microsoft.com/office/2006/documentManagement/types"/>
    <ds:schemaRef ds:uri="http://schemas.microsoft.com/office/infopath/2007/PartnerControls"/>
    <ds:schemaRef ds:uri="b780afa1-8049-457a-8134-43ff3588be7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160</vt:i4>
      </vt:variant>
    </vt:vector>
  </HeadingPairs>
  <TitlesOfParts>
    <vt:vector size="170" baseType="lpstr">
      <vt:lpstr>NEMIRA</vt:lpstr>
      <vt:lpstr>SLAVINJ-LOKVA ROGOZNICA</vt:lpstr>
      <vt:lpstr>MEDIĆI - PISAK</vt:lpstr>
      <vt:lpstr>ZAKUČAC - NASELJE - BORAK</vt:lpstr>
      <vt:lpstr>NAKLICE - TUGARE - DUBRAVA</vt:lpstr>
      <vt:lpstr>PUT VRILA - LISIČINA</vt:lpstr>
      <vt:lpstr>VUKOVARSKA - DUGI RAT</vt:lpstr>
      <vt:lpstr>ORIJ - BAJNICE </vt:lpstr>
      <vt:lpstr> PODAŠPILJE - KUČIĆE -SLIME </vt:lpstr>
      <vt:lpstr>ZADVARJE</vt:lpstr>
      <vt:lpstr>' PODAŠPILJE - KUČIĆE -SLIME '!ColumnTitleRegion1..H10.1</vt:lpstr>
      <vt:lpstr>'MEDIĆI - PISAK'!ColumnTitleRegion1..H10.1</vt:lpstr>
      <vt:lpstr>'NAKLICE - TUGARE - DUBRAVA'!ColumnTitleRegion1..H10.1</vt:lpstr>
      <vt:lpstr>'ORIJ - BAJNICE '!ColumnTitleRegion1..H10.1</vt:lpstr>
      <vt:lpstr>'PUT VRILA - LISIČINA'!ColumnTitleRegion1..H10.1</vt:lpstr>
      <vt:lpstr>'SLAVINJ-LOKVA ROGOZNICA'!ColumnTitleRegion1..H10.1</vt:lpstr>
      <vt:lpstr>'VUKOVARSKA - DUGI RAT'!ColumnTitleRegion1..H10.1</vt:lpstr>
      <vt:lpstr>ZADVARJE!ColumnTitleRegion1..H10.1</vt:lpstr>
      <vt:lpstr>'ZAKUČAC - NASELJE - BORAK'!ColumnTitleRegion1..H10.1</vt:lpstr>
      <vt:lpstr>ColumnTitleRegion1..H10.1</vt:lpstr>
      <vt:lpstr>' PODAŠPILJE - KUČIĆE -SLIME '!ColumnTitleRegion10..O26.1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'PUT VRILA - LISIČINA'!ColumnTitleRegion10..O26.1</vt:lpstr>
      <vt:lpstr>'SLAVINJ-LOKVA ROGOZNICA'!ColumnTitleRegion10..O26.1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ColumnTitleRegion10..O26.1</vt:lpstr>
      <vt:lpstr>' PODAŠPILJE - KUČIĆE -SLIME '!ColumnTitleRegion11..V26.1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'PUT VRILA - LISIČINA'!ColumnTitleRegion11..V26.1</vt:lpstr>
      <vt:lpstr>'SLAVINJ-LOKVA ROGOZNICA'!ColumnTitleRegion11..V26.1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ColumnTitleRegion11..V26.1</vt:lpstr>
      <vt:lpstr>' PODAŠPILJE - KUČIĆE -SLIME '!ColumnTitleRegion12..AC26.1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'PUT VRILA - LISIČINA'!ColumnTitleRegion12..AC26.1</vt:lpstr>
      <vt:lpstr>'SLAVINJ-LOKVA ROGOZNICA'!ColumnTitleRegion12..AC26.1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ColumnTitleRegion12..AC26.1</vt:lpstr>
      <vt:lpstr>' PODAŠPILJE - KUČIĆE -SLIME '!ColumnTitleRegion2..O10.1</vt:lpstr>
      <vt:lpstr>'MEDIĆI - PISAK'!ColumnTitleRegion2..O10.1</vt:lpstr>
      <vt:lpstr>'NAKLICE - TUGARE - DUBRAVA'!ColumnTitleRegion2..O10.1</vt:lpstr>
      <vt:lpstr>'ORIJ - BAJNICE '!ColumnTitleRegion2..O10.1</vt:lpstr>
      <vt:lpstr>'PUT VRILA - LISIČINA'!ColumnTitleRegion2..O10.1</vt:lpstr>
      <vt:lpstr>'SLAVINJ-LOKVA ROGOZNICA'!ColumnTitleRegion2..O10.1</vt:lpstr>
      <vt:lpstr>'VUKOVARSKA - DUGI RAT'!ColumnTitleRegion2..O10.1</vt:lpstr>
      <vt:lpstr>ZADVARJE!ColumnTitleRegion2..O10.1</vt:lpstr>
      <vt:lpstr>'ZAKUČAC - NASELJE - BORAK'!ColumnTitleRegion2..O10.1</vt:lpstr>
      <vt:lpstr>ColumnTitleRegion2..O10.1</vt:lpstr>
      <vt:lpstr>' PODAŠPILJE - KUČIĆE -SLIME '!ColumnTitleRegion3..V10.1</vt:lpstr>
      <vt:lpstr>'MEDIĆI - PISAK'!ColumnTitleRegion3..V10.1</vt:lpstr>
      <vt:lpstr>'NAKLICE - TUGARE - DUBRAVA'!ColumnTitleRegion3..V10.1</vt:lpstr>
      <vt:lpstr>'ORIJ - BAJNICE '!ColumnTitleRegion3..V10.1</vt:lpstr>
      <vt:lpstr>'PUT VRILA - LISIČINA'!ColumnTitleRegion3..V10.1</vt:lpstr>
      <vt:lpstr>'SLAVINJ-LOKVA ROGOZNICA'!ColumnTitleRegion3..V10.1</vt:lpstr>
      <vt:lpstr>'VUKOVARSKA - DUGI RAT'!ColumnTitleRegion3..V10.1</vt:lpstr>
      <vt:lpstr>ZADVARJE!ColumnTitleRegion3..V10.1</vt:lpstr>
      <vt:lpstr>'ZAKUČAC - NASELJE - BORAK'!ColumnTitleRegion3..V10.1</vt:lpstr>
      <vt:lpstr>ColumnTitleRegion3..V10.1</vt:lpstr>
      <vt:lpstr>' PODAŠPILJE - KUČIĆE -SLIME '!ColumnTitleRegion4..AC10.1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'PUT VRILA - LISIČINA'!ColumnTitleRegion4..AC10.1</vt:lpstr>
      <vt:lpstr>'SLAVINJ-LOKVA ROGOZNICA'!ColumnTitleRegion4..AC10.1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ColumnTitleRegion4..AC10.1</vt:lpstr>
      <vt:lpstr>' PODAŠPILJE - KUČIĆE -SLIME '!ColumnTitleRegion5..H18.1</vt:lpstr>
      <vt:lpstr>'MEDIĆI - PISAK'!ColumnTitleRegion5..H18.1</vt:lpstr>
      <vt:lpstr>'NAKLICE - TUGARE - DUBRAVA'!ColumnTitleRegion5..H18.1</vt:lpstr>
      <vt:lpstr>'ORIJ - BAJNICE '!ColumnTitleRegion5..H18.1</vt:lpstr>
      <vt:lpstr>'PUT VRILA - LISIČINA'!ColumnTitleRegion5..H18.1</vt:lpstr>
      <vt:lpstr>'SLAVINJ-LOKVA ROGOZNICA'!ColumnTitleRegion5..H18.1</vt:lpstr>
      <vt:lpstr>'VUKOVARSKA - DUGI RAT'!ColumnTitleRegion5..H18.1</vt:lpstr>
      <vt:lpstr>ZADVARJE!ColumnTitleRegion5..H18.1</vt:lpstr>
      <vt:lpstr>'ZAKUČAC - NASELJE - BORAK'!ColumnTitleRegion5..H18.1</vt:lpstr>
      <vt:lpstr>ColumnTitleRegion5..H18.1</vt:lpstr>
      <vt:lpstr>' PODAŠPILJE - KUČIĆE -SLIME '!ColumnTitleRegion6..O18.1</vt:lpstr>
      <vt:lpstr>'MEDIĆI - PISAK'!ColumnTitleRegion6..O18.1</vt:lpstr>
      <vt:lpstr>'NAKLICE - TUGARE - DUBRAVA'!ColumnTitleRegion6..O18.1</vt:lpstr>
      <vt:lpstr>'ORIJ - BAJNICE '!ColumnTitleRegion6..O18.1</vt:lpstr>
      <vt:lpstr>'PUT VRILA - LISIČINA'!ColumnTitleRegion6..O18.1</vt:lpstr>
      <vt:lpstr>'SLAVINJ-LOKVA ROGOZNICA'!ColumnTitleRegion6..O18.1</vt:lpstr>
      <vt:lpstr>'VUKOVARSKA - DUGI RAT'!ColumnTitleRegion6..O18.1</vt:lpstr>
      <vt:lpstr>ZADVARJE!ColumnTitleRegion6..O18.1</vt:lpstr>
      <vt:lpstr>'ZAKUČAC - NASELJE - BORAK'!ColumnTitleRegion6..O18.1</vt:lpstr>
      <vt:lpstr>ColumnTitleRegion6..O18.1</vt:lpstr>
      <vt:lpstr>' PODAŠPILJE - KUČIĆE -SLIME '!ColumnTitleRegion7..V18.1</vt:lpstr>
      <vt:lpstr>'MEDIĆI - PISAK'!ColumnTitleRegion7..V18.1</vt:lpstr>
      <vt:lpstr>'NAKLICE - TUGARE - DUBRAVA'!ColumnTitleRegion7..V18.1</vt:lpstr>
      <vt:lpstr>'ORIJ - BAJNICE '!ColumnTitleRegion7..V18.1</vt:lpstr>
      <vt:lpstr>'PUT VRILA - LISIČINA'!ColumnTitleRegion7..V18.1</vt:lpstr>
      <vt:lpstr>'SLAVINJ-LOKVA ROGOZNICA'!ColumnTitleRegion7..V18.1</vt:lpstr>
      <vt:lpstr>'VUKOVARSKA - DUGI RAT'!ColumnTitleRegion7..V18.1</vt:lpstr>
      <vt:lpstr>ZADVARJE!ColumnTitleRegion7..V18.1</vt:lpstr>
      <vt:lpstr>'ZAKUČAC - NASELJE - BORAK'!ColumnTitleRegion7..V18.1</vt:lpstr>
      <vt:lpstr>ColumnTitleRegion7..V18.1</vt:lpstr>
      <vt:lpstr>' PODAŠPILJE - KUČIĆE -SLIME '!ColumnTitleRegion8..AC18.1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'PUT VRILA - LISIČINA'!ColumnTitleRegion8..AC18.1</vt:lpstr>
      <vt:lpstr>'SLAVINJ-LOKVA ROGOZNICA'!ColumnTitleRegion8..AC18.1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ColumnTitleRegion8..AC18.1</vt:lpstr>
      <vt:lpstr>' PODAŠPILJE - KUČIĆE -SLIME '!ColumnTitleRegion9..H26.1</vt:lpstr>
      <vt:lpstr>'MEDIĆI - PISAK'!ColumnTitleRegion9..H26.1</vt:lpstr>
      <vt:lpstr>'NAKLICE - TUGARE - DUBRAVA'!ColumnTitleRegion9..H26.1</vt:lpstr>
      <vt:lpstr>'ORIJ - BAJNICE '!ColumnTitleRegion9..H26.1</vt:lpstr>
      <vt:lpstr>'PUT VRILA - LISIČINA'!ColumnTitleRegion9..H26.1</vt:lpstr>
      <vt:lpstr>'SLAVINJ-LOKVA ROGOZNICA'!ColumnTitleRegion9..H26.1</vt:lpstr>
      <vt:lpstr>'VUKOVARSKA - DUGI RAT'!ColumnTitleRegion9..H26.1</vt:lpstr>
      <vt:lpstr>ZADVARJE!ColumnTitleRegion9..H26.1</vt:lpstr>
      <vt:lpstr>'ZAKUČAC - NASELJE - BORAK'!ColumnTitleRegion9..H26.1</vt:lpstr>
      <vt:lpstr>ColumnTitleRegion9..H26.1</vt:lpstr>
      <vt:lpstr>' PODAŠPILJE - KUČIĆE -SLIME '!KalendarskaGodina</vt:lpstr>
      <vt:lpstr>'MEDIĆI - PISAK'!KalendarskaGodina</vt:lpstr>
      <vt:lpstr>'NAKLICE - TUGARE - DUBRAVA'!KalendarskaGodina</vt:lpstr>
      <vt:lpstr>'ORIJ - BAJNICE '!KalendarskaGodina</vt:lpstr>
      <vt:lpstr>'PUT VRILA - LISIČINA'!KalendarskaGodina</vt:lpstr>
      <vt:lpstr>'SLAVINJ-LOKVA ROGOZNICA'!KalendarskaGodina</vt:lpstr>
      <vt:lpstr>'VUKOVARSKA - DUGI RAT'!KalendarskaGodina</vt:lpstr>
      <vt:lpstr>ZADVARJE!KalendarskaGodina</vt:lpstr>
      <vt:lpstr>'ZAKUČAC - NASELJE - BORAK'!KalendarskaGodina</vt:lpstr>
      <vt:lpstr>KalendarskaGodina</vt:lpstr>
      <vt:lpstr>' PODAŠPILJE - KUČIĆE -SLIME '!Print_Area</vt:lpstr>
      <vt:lpstr>'MEDIĆI - PISAK'!Print_Area</vt:lpstr>
      <vt:lpstr>'NAKLICE - TUGARE - DUBRAVA'!Print_Area</vt:lpstr>
      <vt:lpstr>NEMIRA!Print_Area</vt:lpstr>
      <vt:lpstr>'ORIJ - BAJNICE '!Print_Area</vt:lpstr>
      <vt:lpstr>'PUT VRILA - LISIČINA'!Print_Area</vt:lpstr>
      <vt:lpstr>'SLAVINJ-LOKVA ROGOZNICA'!Print_Area</vt:lpstr>
      <vt:lpstr>'VUKOVARSKA - DUGI RAT'!Print_Area</vt:lpstr>
      <vt:lpstr>ZADVARJE!Print_Area</vt:lpstr>
      <vt:lpstr>'ZAKUČAC - NASELJE - BORAK'!Print_Area</vt:lpstr>
      <vt:lpstr>' PODAŠPILJE - KUČIĆE -SLIME '!RowTitleRegion1..K1</vt:lpstr>
      <vt:lpstr>'MEDIĆI - PISAK'!RowTitleRegion1..K1</vt:lpstr>
      <vt:lpstr>'NAKLICE - TUGARE - DUBRAVA'!RowTitleRegion1..K1</vt:lpstr>
      <vt:lpstr>'ORIJ - BAJNICE '!RowTitleRegion1..K1</vt:lpstr>
      <vt:lpstr>'PUT VRILA - LISIČINA'!RowTitleRegion1..K1</vt:lpstr>
      <vt:lpstr>'SLAVINJ-LOKVA ROGOZNICA'!RowTitleRegion1..K1</vt:lpstr>
      <vt:lpstr>'VUKOVARSKA - DUGI RAT'!RowTitleRegion1..K1</vt:lpstr>
      <vt:lpstr>ZADVARJE!RowTitleRegion1..K1</vt:lpstr>
      <vt:lpstr>'ZAKUČAC - NASELJE - BORAK'!RowTitleRegion1..K1</vt:lpstr>
      <vt:lpstr>RowTitleRegion1..K1</vt:lpstr>
      <vt:lpstr>' PODAŠPILJE - KUČIĆE -SLIME '!WeekStart</vt:lpstr>
      <vt:lpstr>'MEDIĆI - PISAK'!WeekStart</vt:lpstr>
      <vt:lpstr>'NAKLICE - TUGARE - DUBRAVA'!WeekStart</vt:lpstr>
      <vt:lpstr>'ORIJ - BAJNICE '!WeekStart</vt:lpstr>
      <vt:lpstr>'PUT VRILA - LISIČINA'!WeekStart</vt:lpstr>
      <vt:lpstr>'SLAVINJ-LOKVA ROGOZNICA'!WeekStart</vt:lpstr>
      <vt:lpstr>'VUKOVARSKA - DUGI RAT'!WeekStart</vt:lpstr>
      <vt:lpstr>ZADVARJE!WeekStart</vt:lpstr>
      <vt:lpstr>'ZAKUČAC - NASELJE - BORAK'!WeekStart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2020-02-05T12:41:50Z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0x01010013054EDCE809DB40B5636D15B5B4A5DF</vt:lpwstr>
  </property>
</Properties>
</file>